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PPR\СОТПР\2024 год\ЗиС 2024\Сметы\70_Ремонт кровли гаражей на 50 автомобилей\Документация на закупку\Для загрузки в SAP\Проект договора\"/>
    </mc:Choice>
  </mc:AlternateContent>
  <bookViews>
    <workbookView xWindow="-105" yWindow="-105" windowWidth="23250" windowHeight="12600" tabRatio="607"/>
  </bookViews>
  <sheets>
    <sheet name="Форма 10" sheetId="27" r:id="rId1"/>
  </sheets>
  <externalReferences>
    <externalReference r:id="rId2"/>
  </externalReferences>
  <definedNames>
    <definedName name="Print_Titles" localSheetId="0">'Форма 10'!#REF!</definedName>
    <definedName name="Год">[1]СПР!$AF$5:$AF$21</definedName>
    <definedName name="_xlnm.Print_Area" localSheetId="0">'Форма 10'!$A$1:$K$64</definedName>
    <definedName name="Ст_выплат">[1]Статьи_2011!$D$350:$D$494</definedName>
    <definedName name="Ст_поступлений">[1]Статьи_2011!$D$285:$D$494</definedName>
  </definedNames>
  <calcPr calcId="162913"/>
</workbook>
</file>

<file path=xl/calcChain.xml><?xml version="1.0" encoding="utf-8"?>
<calcChain xmlns="http://schemas.openxmlformats.org/spreadsheetml/2006/main">
  <c r="F48" i="27" l="1"/>
  <c r="I45" i="27"/>
  <c r="F44" i="27"/>
  <c r="I43" i="27"/>
  <c r="F42" i="27"/>
  <c r="I41" i="27"/>
  <c r="I40" i="27"/>
  <c r="F39" i="27"/>
  <c r="I38" i="27"/>
  <c r="I37" i="27"/>
  <c r="I35" i="27"/>
  <c r="I34" i="27"/>
  <c r="I33" i="27"/>
  <c r="F33" i="27"/>
  <c r="I32" i="27"/>
  <c r="F32" i="27"/>
  <c r="I31" i="27"/>
  <c r="F31" i="27"/>
  <c r="I30" i="27"/>
  <c r="F30" i="27"/>
  <c r="I29" i="27"/>
  <c r="I28" i="27"/>
  <c r="F28" i="27"/>
  <c r="F27" i="27"/>
  <c r="F25" i="27"/>
  <c r="F26" i="27" s="1"/>
  <c r="F23" i="27"/>
  <c r="F24" i="27" s="1"/>
</calcChain>
</file>

<file path=xl/sharedStrings.xml><?xml version="1.0" encoding="utf-8"?>
<sst xmlns="http://schemas.openxmlformats.org/spreadsheetml/2006/main" count="138" uniqueCount="83">
  <si>
    <t>№ п/п</t>
  </si>
  <si>
    <t>Кол-во</t>
  </si>
  <si>
    <t>ВЕДОМОСТЬ</t>
  </si>
  <si>
    <t>Объем планируемых работ</t>
  </si>
  <si>
    <t>Материалы и запасные части</t>
  </si>
  <si>
    <t>Код KKS ЕО из БДО</t>
  </si>
  <si>
    <t xml:space="preserve">Код модели из БДО </t>
  </si>
  <si>
    <t>Единица измерения</t>
  </si>
  <si>
    <t>Количество</t>
  </si>
  <si>
    <t>Наименование материала и запасных частей</t>
  </si>
  <si>
    <t>Ед.изм</t>
  </si>
  <si>
    <t>код SAP МТР</t>
  </si>
  <si>
    <t>Основание: акт общего технического осмотра (акт обследования)</t>
  </si>
  <si>
    <t>_____________________________________ от ___________ 20__ г.</t>
  </si>
  <si>
    <t xml:space="preserve">                  (наименование здания, сооружения)</t>
  </si>
  <si>
    <t>Перечень планируемых работ, вид работ.</t>
  </si>
  <si>
    <t>ИСПОЛНИТЕЛЬ РАБОТ:</t>
  </si>
  <si>
    <t>Ответственный за поствку материалов (Заказчик / Подрядчик)</t>
  </si>
  <si>
    <t>Приложение № 1 к Техническому заданию</t>
  </si>
  <si>
    <t>Подрядчик</t>
  </si>
  <si>
    <t>Возможна замена на материалы с аналогичными техническими характеристиками</t>
  </si>
  <si>
    <t>Вода предоставляется заказчиком</t>
  </si>
  <si>
    <t>м3</t>
  </si>
  <si>
    <t>м2</t>
  </si>
  <si>
    <t>м</t>
  </si>
  <si>
    <t>шт</t>
  </si>
  <si>
    <t>т</t>
  </si>
  <si>
    <t xml:space="preserve">                                                                         (наименование зданния, сооружения, вид ремонта, объект ремонта)                              (наименованние подразделения ответственного за эксплуатаци/ объекта)</t>
  </si>
  <si>
    <t xml:space="preserve">Погрузка, перевозка на 67 км и захоронение мусора </t>
  </si>
  <si>
    <t>электростанция: филиал АО «Енисейская ТГК (ТГК-13)»-«Красноярская ГРЭС-2»</t>
  </si>
  <si>
    <t>(Приложению № 1 к Договору подряда</t>
  </si>
  <si>
    <t>№ КРГРЭС-2-24/______ от ______________)</t>
  </si>
  <si>
    <t>Заказчик:</t>
  </si>
  <si>
    <t>Подрядчик:</t>
  </si>
  <si>
    <t xml:space="preserve">Директор филиала </t>
  </si>
  <si>
    <t>АО "Енисейская ТГК (ТГК-13)" -</t>
  </si>
  <si>
    <t>"Красноярская ГРЭС-2"</t>
  </si>
  <si>
    <t>__________________ С.А. Самойлов</t>
  </si>
  <si>
    <t xml:space="preserve">__________________ </t>
  </si>
  <si>
    <t>"______" _____________ 2024 г.</t>
  </si>
  <si>
    <t>МП</t>
  </si>
  <si>
    <t xml:space="preserve"> ________ </t>
  </si>
  <si>
    <t>цех: АТЦ</t>
  </si>
  <si>
    <t xml:space="preserve">  планируемых ремонтно-строительных работ 
№ V116.ТОиР.ОППР.2024.5013</t>
  </si>
  <si>
    <t>по Ремонт кровли гаража на 50 автомашин    АТЦ на 2024 год</t>
  </si>
  <si>
    <t>Срок ремонта с момента заключения договора по 31.10.2024 г.</t>
  </si>
  <si>
    <t>Ремонт кровли  в осях 4-16/А-Г (68*21,3м)</t>
  </si>
  <si>
    <t>Разборка покрытий кровель из рулонных материалов (в т.ч. пароизоляции)</t>
  </si>
  <si>
    <t>Разборка цементно-песчаной стяжки толщиной 50мм</t>
  </si>
  <si>
    <t>Разборка пенобетона толщиной 100 мм</t>
  </si>
  <si>
    <t>Разборка свесов из оцинкованной стали  (68+68м)</t>
  </si>
  <si>
    <t>Ремонт штукатурки вертикальных поверхностей парапета по огрунтованной поверхности</t>
  </si>
  <si>
    <t xml:space="preserve">Грунтовка: «Бетоконтакт», КНАУФ
</t>
  </si>
  <si>
    <t>кг</t>
  </si>
  <si>
    <t xml:space="preserve">Смесь ремонтная штукатурная по бетонным основаниям "БИРСС 30" </t>
  </si>
  <si>
    <t>Устройство выравнивающих стяжек: цементно-песчаных толщиной 15 мм</t>
  </si>
  <si>
    <t>Раствор готовый кладочный, цементный, М200</t>
  </si>
  <si>
    <t>Устройство пароизоляции</t>
  </si>
  <si>
    <t xml:space="preserve">Бикрост: ТПП (Коэффициент расхода = 1,16) </t>
  </si>
  <si>
    <t>Устройство теплоизоляции плитами минераловатными в три слоя, общая толщина 150 мм</t>
  </si>
  <si>
    <t xml:space="preserve">Плиты минераловатные на синтетическом связующем Техно (ТУ 5762-043-17925162-2006), марки: ТЕХНОРУФ 50 </t>
  </si>
  <si>
    <t xml:space="preserve">Устройство пароизоляции из полиэтиленовой пленки в один слой </t>
  </si>
  <si>
    <t xml:space="preserve">Пленка полиэтиленовая, толщина 0,2-0,5 мм (Коэффициент расхода = 1,224) </t>
  </si>
  <si>
    <t>Устройство цементно-песчаной стяжки толщиной 60 мм с армированием сеткой из арматурной проволоки (в том числе устройство цементно-песчаной стяжки по парапету толщиной 50мм с предварительно грунтовкой - 8,09м2)</t>
  </si>
  <si>
    <t>Сетка сварная из арматурной проволоки диаметром: 5,0 мм, без покрытия, 100х100 мм (коэфф на нахлест 1,05)</t>
  </si>
  <si>
    <t>Устройство кровель наплавляемых в два слоя с предварительной грунтовкой битумной эмульсией</t>
  </si>
  <si>
    <t>Эмульсия битумная гидроизоляционная</t>
  </si>
  <si>
    <t xml:space="preserve">Техноэласт: Пламя-Стоп ЭКП (Коэффициент расхода = 1,14) </t>
  </si>
  <si>
    <t xml:space="preserve">Унифлекс: ТПП (Коэффициент расхода = 1,16) </t>
  </si>
  <si>
    <t>Устройство примыканий кровель из наплавляемых материалов к стенам с заводом на парапет  с предварительной грунтовкой битумной эмульсией</t>
  </si>
  <si>
    <t xml:space="preserve">Техноэласт: Пламя-Стоп ЭКП (Коэффициент расхода = 1,26) </t>
  </si>
  <si>
    <t xml:space="preserve">Унифлекс: ТПП (Коэффициент расхода = 1,26) </t>
  </si>
  <si>
    <t xml:space="preserve">Смена свесов шириной 900 мм из оцинкованной стали (по парапету) толщиной 0,7мм </t>
  </si>
  <si>
    <t>Сталь листовая оцинкованная, толщина 0,7 мм</t>
  </si>
  <si>
    <t>Т-образный крепежный элемент 100х450</t>
  </si>
  <si>
    <t>Монтаж прижимной рейки с промазкой мастикой</t>
  </si>
  <si>
    <t>Рейка алюминиевая прижимная краевая, сечение 3х32 мм</t>
  </si>
  <si>
    <t xml:space="preserve">Мастика  ТЕХНОНИКОЛЬ № 71 (Расход = 200г/м) </t>
  </si>
  <si>
    <t>Установка аэраторов</t>
  </si>
  <si>
    <t>Аэратор кровельный ТехноНИКОЛЬ 160х460 мм</t>
  </si>
  <si>
    <t>Установка снегозадержателя</t>
  </si>
  <si>
    <t>Снегозадержатель трубчатый дл. 3000 мм</t>
  </si>
  <si>
    <r>
      <t>ИНВЕНТАРНЫЙ НОМЕР:</t>
    </r>
    <r>
      <rPr>
        <u/>
        <sz val="18"/>
        <rFont val="Times New Roman"/>
        <family val="1"/>
        <charset val="204"/>
      </rPr>
      <t xml:space="preserve"> 100082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</si>
</sst>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3">
    <numFmt numFmtId="41" formatCode="_-* #,##0_-;\-* #,##0_-;_-* &quot;-&quot;_-;_-@_-"/>
    <numFmt numFmtId="164" formatCode="#,##0.00&quot;р.&quot;;\-#,##0.00&quot;р.&quot;"/>
    <numFmt numFmtId="165" formatCode="_-* #,##0&quot;р.&quot;_-;\-* #,##0&quot;р.&quot;_-;_-* &quot;-&quot;&quot;р.&quot;_-;_-@_-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_-* #,##0.00_р_._-;\-* #,##0.00_р_._-;_-* &quot;-&quot;??_р_._-;_-@_-"/>
    <numFmt numFmtId="169" formatCode="0.0_)\%;\(0.0\)\%;0.0_)\%;@_)_%"/>
    <numFmt numFmtId="170" formatCode="#,##0.0_)_%;\(#,##0.0\)_%;0.0_)_%;@_)_%"/>
    <numFmt numFmtId="171" formatCode="#,##0.0_);\(#,##0.0\);#,##0.0_);@_)"/>
    <numFmt numFmtId="172" formatCode="&quot;$&quot;_(#,##0.00_);&quot;$&quot;\(#,##0.00\);&quot;$&quot;_(0.00_);@_)"/>
    <numFmt numFmtId="173" formatCode="#,##0.00_);\(#,##0.00\);0.00_);@_)"/>
    <numFmt numFmtId="174" formatCode="#,##0.0_);\(#,##0.0\)"/>
    <numFmt numFmtId="175" formatCode="\€_(#,##0.00_);\€\(#,##0.00\);\€_(0.00_);@_)"/>
    <numFmt numFmtId="176" formatCode="#,##0_)\x;\(#,##0\)\x;0_)\x;@_)_x"/>
    <numFmt numFmtId="177" formatCode="#,##0_)_x;\(#,##0\)_x;0_)_x;@_)_x"/>
    <numFmt numFmtId="178" formatCode="#,##0;\(#,##0\)"/>
    <numFmt numFmtId="179" formatCode="0.000000"/>
    <numFmt numFmtId="180" formatCode="_-* #,##0.00\ _$_-;\-* #,##0.00\ _$_-;_-* &quot;-&quot;??\ _$_-;_-@_-"/>
    <numFmt numFmtId="181" formatCode="@\ *."/>
    <numFmt numFmtId="182" formatCode="000000"/>
    <numFmt numFmtId="183" formatCode="_-&quot;$&quot;* #,##0_-;\-&quot;$&quot;* #,##0_-;_-&quot;$&quot;* &quot;-&quot;_-;_-@_-"/>
    <numFmt numFmtId="184" formatCode="&quot;$&quot;#,##0.00;[Red]\-&quot;$&quot;#,##0.00"/>
    <numFmt numFmtId="185" formatCode="_(* #,##0.0_);_(* \(#,##0.0\);_(* &quot;-&quot;?_);_(@_)"/>
    <numFmt numFmtId="186" formatCode="_(* #,##0.00_);_(* \(#,##0.00\);_(* &quot;-&quot;??_);_(@_)"/>
    <numFmt numFmtId="187" formatCode="#,##0.0\ \ \ _);\(#,##0.0\)"/>
    <numFmt numFmtId="188" formatCode="_-* #,##0\ &quot;d.&quot;_-;\-* #,##0\ &quot;d.&quot;_-;_-* &quot;-&quot;\ &quot;d.&quot;_-;_-@_-"/>
    <numFmt numFmtId="189" formatCode="_-* #,##0.00\ &quot;d.&quot;_-;\-* #,##0.00\ &quot;d.&quot;_-;_-* &quot;-&quot;??\ &quot;d.&quot;_-;_-@_-"/>
    <numFmt numFmtId="190" formatCode="0.00\ "/>
    <numFmt numFmtId="191" formatCode="#,##0.0\ \x_);\(#,##0.0\ \x\)"/>
    <numFmt numFmtId="192" formatCode="&quot;yes&quot;;&quot;no&quot;;&quot;no&quot;"/>
    <numFmt numFmtId="193" formatCode="General_)"/>
    <numFmt numFmtId="194" formatCode="#,##0.00000000000000"/>
    <numFmt numFmtId="195" formatCode="#,##0.000000000000000"/>
    <numFmt numFmtId="196" formatCode="#,##0.0000000000000000"/>
    <numFmt numFmtId="197" formatCode="#,##0.00000000000000000"/>
    <numFmt numFmtId="198" formatCode="#,##0.0000000000000"/>
    <numFmt numFmtId="199" formatCode="#,##0.000000000000000000"/>
    <numFmt numFmtId="200" formatCode="0000"/>
    <numFmt numFmtId="201" formatCode="0.0"/>
    <numFmt numFmtId="202" formatCode="0.000_)"/>
    <numFmt numFmtId="203" formatCode="##,#0_;\(#,##0\);&quot;-&quot;??_);@"/>
    <numFmt numFmtId="204" formatCode="*(#,##0\);*#\,##0_);&quot;-&quot;??_);@"/>
    <numFmt numFmtId="205" formatCode="_*\(#,##0\);_*#,##0_);&quot;-&quot;??_);@"/>
    <numFmt numFmtId="206" formatCode="* \(#,##0\);* #,##0_);&quot;-&quot;??_);@"/>
    <numFmt numFmtId="207" formatCode="#,##0_);\(#,##0\);&quot;-&quot;??_);@"/>
    <numFmt numFmtId="208" formatCode="* #,##0_);* \(#,##0\);&quot;-&quot;??_);@"/>
    <numFmt numFmtId="209" formatCode="0.0_);\(0.0\)\ "/>
    <numFmt numFmtId="210" formatCode="dd\-mmm\-yyyy"/>
    <numFmt numFmtId="211" formatCode="mmmm\ d\,\ yyyy"/>
    <numFmt numFmtId="212" formatCode="dd\.mm\.yyyy&quot;г.&quot;"/>
    <numFmt numFmtId="213" formatCode="_-* #,##0\ _F_-;\-* #,##0\ _F_-;_-* &quot;-&quot;\ _F_-;_-@_-"/>
    <numFmt numFmtId="214" formatCode="_-* #,##0.00\ _F_-;\-* #,##0.00\ _F_-;_-* &quot;-&quot;??\ _F_-;_-@_-"/>
    <numFmt numFmtId="215" formatCode="0.0\ "/>
    <numFmt numFmtId="216" formatCode="_-[$€-2]* #,##0.00_-;\-[$€-2]* #,##0.00_-;_-[$€-2]* &quot;-&quot;??_-"/>
    <numFmt numFmtId="217" formatCode="_-* #,##0.0000_-;\-* #,##0.0000_-;_-* &quot;-&quot;??_-;_-@_-"/>
    <numFmt numFmtId="218" formatCode="_-* #,##0.000_-;\-* #,##0.000_-;_-* &quot;-&quot;??_-;_-@_-"/>
    <numFmt numFmtId="219" formatCode="_-* #,##0_-;\-* #,##0_-;_-* &quot;-&quot;??_-;_-@_-"/>
    <numFmt numFmtId="220" formatCode="0.0%"/>
    <numFmt numFmtId="221" formatCode="0.00%;\(0.00%\);\-"/>
    <numFmt numFmtId="222" formatCode="#,##0.0_)"/>
    <numFmt numFmtId="223" formatCode="0.00%;\(0.00%\)"/>
    <numFmt numFmtId="224" formatCode="#,##0_ ;\(#,##0\)_-;&quot;-&quot;"/>
    <numFmt numFmtId="225" formatCode=";;;"/>
    <numFmt numFmtId="226" formatCode="#,##0_ ;[Red]\-#,##0\ "/>
    <numFmt numFmtId="227" formatCode="#,##0.0;\(#,##0.0\)"/>
    <numFmt numFmtId="228" formatCode="&quot;$&quot;#,##0"/>
    <numFmt numFmtId="229" formatCode="dd\-mmm\-yy_)"/>
    <numFmt numFmtId="230" formatCode="_-* #,##0_-;_-* #,##0\-;_-* &quot;-&quot;_-;_-@_-"/>
    <numFmt numFmtId="231" formatCode="_-* #,##0.00_-;_-* #,##0.00\-;_-* &quot;-&quot;??_-;_-@_-"/>
    <numFmt numFmtId="232" formatCode="_ * #,##0_ ;_ * \-#,##0_ ;_ * &quot;-&quot;_ ;_ @_ "/>
    <numFmt numFmtId="233" formatCode="_ * #,##0.00_ ;_ * \-#,##0.00_ ;_ * &quot;-&quot;??_ ;_ @_ "/>
    <numFmt numFmtId="234" formatCode="#,##0\x_);\(#,##0\x\)"/>
    <numFmt numFmtId="235" formatCode="#,##0%_);\(#,##0%\)"/>
    <numFmt numFmtId="236" formatCode="_-&quot;?&quot;* #,##0_-;\-&quot;?&quot;* #,##0_-;_-&quot;?&quot;* &quot;-&quot;_-;_-@_-"/>
    <numFmt numFmtId="237" formatCode="_-&quot;?&quot;* #,##0.00_-;\-&quot;?&quot;* #,##0.00_-;_-&quot;?&quot;* &quot;-&quot;??_-;_-@_-"/>
    <numFmt numFmtId="238" formatCode="_(&quot;$&quot;* #,##0_);_(&quot;$&quot;* \(#,##0\);_(&quot;$&quot;* &quot;-&quot;_);_(@_)"/>
    <numFmt numFmtId="239" formatCode="_(&quot;$&quot;* #,##0.00_);_(&quot;$&quot;* \(#,##0.00\);_(&quot;$&quot;* &quot;-&quot;??_);_(@_)"/>
    <numFmt numFmtId="240" formatCode="_ * #,##0_)&quot;F&quot;_ ;_ * \(#,##0\)&quot;F&quot;_ ;_ * &quot;-&quot;_)&quot;F&quot;_ ;_ @_ "/>
    <numFmt numFmtId="241" formatCode="#,##0&quot; F&quot;;[Red]\-#,##0&quot; F&quot;"/>
    <numFmt numFmtId="242" formatCode="_ * #,##0.00_)&quot;F&quot;_ ;_ * \(#,##0.00\)&quot;F&quot;_ ;_ * &quot;-&quot;??_)&quot;F&quot;_ ;_ @_ "/>
    <numFmt numFmtId="243" formatCode="#,##0.00&quot; F&quot;;[Red]\-#,##0.00&quot; F&quot;"/>
    <numFmt numFmtId="244" formatCode="mmm\-yyyy"/>
    <numFmt numFmtId="245" formatCode="#,##0.00\x_);\(#,##0.00\x\);\-_)"/>
    <numFmt numFmtId="246" formatCode="#,##0.00&quot;т.р.&quot;;\-#,##0.00&quot;т.р.&quot;"/>
    <numFmt numFmtId="247" formatCode="_-* #,##0\ _d_._-;\-* #,##0\ _d_._-;_-* &quot;-&quot;\ _d_._-;_-@_-"/>
    <numFmt numFmtId="248" formatCode="_-* #,##0.00\ _d_._-;\-* #,##0.00\ _d_._-;_-* &quot;-&quot;??\ _d_._-;_-@_-"/>
    <numFmt numFmtId="249" formatCode="0.00000%"/>
    <numFmt numFmtId="250" formatCode="0.0000000%"/>
    <numFmt numFmtId="251" formatCode="_-* #,##0_?_._-;\-* #,##0_?_._-;_-* &quot;-&quot;_?_._-;_-@_-"/>
    <numFmt numFmtId="252" formatCode="\(#,##0.0\)"/>
    <numFmt numFmtId="253" formatCode="#,##0\ &quot;?.&quot;;\-#,##0\ &quot;?.&quot;"/>
    <numFmt numFmtId="254" formatCode="0.0%_);\(0.0%\);\-"/>
    <numFmt numFmtId="255" formatCode="_-* #,##0\ &quot;TL&quot;_-;\-* #,##0\ &quot;TL&quot;_-;_-* &quot;-&quot;\ &quot;TL&quot;_-;_-@_-"/>
    <numFmt numFmtId="256" formatCode="_-* #,##0.00\ &quot;TL&quot;_-;\-* #,##0.00\ &quot;TL&quot;_-;_-* &quot;-&quot;??\ &quot;TL&quot;_-;_-@_-"/>
    <numFmt numFmtId="257" formatCode="0.0_)%;\(0.0\)%"/>
    <numFmt numFmtId="258" formatCode="0.00_)%;\(0.00\)%"/>
    <numFmt numFmtId="259" formatCode="0%_);\(0%\)"/>
    <numFmt numFmtId="260" formatCode="&quot;Rp&quot;\ #,##0.00_);\(&quot;Rp&quot;\ #,##0.00\)"/>
    <numFmt numFmtId="261" formatCode="* \(#,##0.0\);* #,##0.0_);&quot;-&quot;??_);@"/>
    <numFmt numFmtId="262" formatCode="* \(#,##0.00\);* #,##0.00_);&quot;-&quot;??_);@"/>
    <numFmt numFmtId="263" formatCode="_(* \(#,##0.0\);_(* #,##0.0_);_(* &quot;-&quot;_);_(@_)"/>
    <numFmt numFmtId="264" formatCode="_(* \(#,##0.00\);_(* #,##0.00_);_(* &quot;-&quot;_);_(@_)"/>
    <numFmt numFmtId="265" formatCode="_(* \(#,##0.000\);_(* #,##0.000_);_(* &quot;-&quot;_);_(@_)"/>
    <numFmt numFmtId="266" formatCode="#,##0.000000;[Red]#,##0.000000"/>
    <numFmt numFmtId="267" formatCode="\t&quot;$&quot;#,##0.00_);[Red]\(\t&quot;$&quot;#,##0.00\)"/>
    <numFmt numFmtId="268" formatCode="#,##0.0\%_);\(#,##0.0\%\);#,##0.0\%_);@_)"/>
    <numFmt numFmtId="269" formatCode="_-* #,##0.0_-;\-* #,##0.0_-;_-* &quot;-&quot;??_-;_-@_-"/>
    <numFmt numFmtId="270" formatCode="0.00\ \ \x"/>
    <numFmt numFmtId="271" formatCode="#,##0.000%;\-#,##0.000%;\-\%"/>
    <numFmt numFmtId="272" formatCode="#,##0.0;\-#,##0.0;\-\ "/>
    <numFmt numFmtId="273" formatCode="#,##0.00;\-#,##0.00;\-\ "/>
    <numFmt numFmtId="274" formatCode="#,##0.000;\-#,##0.000;\-\ "/>
    <numFmt numFmtId="275" formatCode="#,##0.0000000000000000000"/>
    <numFmt numFmtId="276" formatCode="#,##0.00000000000000000000"/>
    <numFmt numFmtId="277" formatCode="_ &quot;L.&quot;\ * #,##0_ ;_ &quot;L.&quot;\ * \-#,##0_ ;_ &quot;L.&quot;\ * &quot;-&quot;_ ;_ @_ "/>
    <numFmt numFmtId="278" formatCode="_-&quot;£&quot;\ * #,##0_-;\-&quot;£&quot;\ * #,##0_-;_-&quot;£&quot;\ * &quot;-&quot;_-;_-@_-"/>
    <numFmt numFmtId="279" formatCode="_ &quot;L.&quot;\ * #,##0.00_ ;_ &quot;L.&quot;\ * \-#,##0.00_ ;_ &quot;L.&quot;\ * &quot;-&quot;??_ ;_ @_ "/>
    <numFmt numFmtId="280" formatCode="_-* #,##0\ _T_L_-;\-* #,##0\ _T_L_-;_-* &quot;-&quot;\ _T_L_-;_-@_-"/>
    <numFmt numFmtId="281" formatCode="_-* #,##0.00\ _T_L_-;\-* #,##0.00\ _T_L_-;_-* &quot;-&quot;??\ _T_L_-;_-@_-"/>
    <numFmt numFmtId="282" formatCode="_-* #,##0\ &quot;F&quot;_-;\-* #,##0\ &quot;F&quot;_-;_-* &quot;-&quot;\ &quot;F&quot;_-;_-@_-"/>
    <numFmt numFmtId="283" formatCode="_-* #,##0.00\ &quot;F&quot;_-;\-* #,##0.00\ &quot;F&quot;_-;_-* &quot;-&quot;??\ &quot;F&quot;_-;_-@_-"/>
    <numFmt numFmtId="284" formatCode="_ * #,##0_ ;_ * \(#,##0_ ;_ * &quot;-&quot;_ ;_ @_ "/>
    <numFmt numFmtId="285" formatCode="&quot;$&quot;#,##0.000000;[Red]&quot;$&quot;#,##0.000000"/>
    <numFmt numFmtId="286" formatCode="#,##0.0000000_$"/>
    <numFmt numFmtId="287" formatCode="&quot;$&quot;\ #,##0.00"/>
    <numFmt numFmtId="288" formatCode="_ * #,##0_ ;_ * \(#,##0_)\ ;_ * &quot;-&quot;_ ;_ @_ "/>
    <numFmt numFmtId="289" formatCode="&quot;$&quot;\ #,##0"/>
    <numFmt numFmtId="290" formatCode="&quot;$&quot;"/>
    <numFmt numFmtId="291" formatCode="_._.* #,##0_)_%;_._.* \(#,##0\)_%;_._.* \ _)_%"/>
    <numFmt numFmtId="292" formatCode="yyyy"/>
    <numFmt numFmtId="293" formatCode="yyyy\ &quot;год&quot;"/>
    <numFmt numFmtId="294" formatCode="#,##0\в"/>
    <numFmt numFmtId="295" formatCode="#,##0.000_ ;\-#,##0.000\ "/>
    <numFmt numFmtId="296" formatCode="#,##0.00_ ;[Red]\-#,##0.00\ "/>
    <numFmt numFmtId="297" formatCode="0.000"/>
    <numFmt numFmtId="298" formatCode="#,##0.000"/>
    <numFmt numFmtId="299" formatCode="#,##0\т"/>
    <numFmt numFmtId="300" formatCode="_-* #,##0.00\ _р_._-;\-* #,##0.00\ _р_._-;_-* &quot;-&quot;??\ _р_._-;_-@_-"/>
    <numFmt numFmtId="301" formatCode="_-* #,##0\ _$_-;\-* #,##0\ _$_-;_-* &quot;-&quot;\ _$_-;_-@_-"/>
    <numFmt numFmtId="302" formatCode="#,##0.00_ ;\-#,##0.00\ "/>
    <numFmt numFmtId="303" formatCode="0\ ;\-0\ "/>
    <numFmt numFmtId="304" formatCode="0.0000"/>
    <numFmt numFmtId="305" formatCode="0.00000"/>
  </numFmts>
  <fonts count="246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</font>
    <font>
      <sz val="10"/>
      <name val="Helv"/>
      <charset val="204"/>
    </font>
    <font>
      <i/>
      <sz val="10"/>
      <color indexed="30"/>
      <name val="Arial"/>
      <family val="2"/>
    </font>
    <font>
      <sz val="10"/>
      <name val="Arial Narrow"/>
      <family val="2"/>
    </font>
    <font>
      <b/>
      <sz val="10"/>
      <color indexed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22"/>
      <color indexed="18"/>
      <name val="Arial"/>
      <family val="2"/>
    </font>
    <font>
      <sz val="10"/>
      <name val="Arial Cyr"/>
      <charset val="204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color indexed="39"/>
      <name val="Arial"/>
      <family val="2"/>
    </font>
    <font>
      <sz val="10"/>
      <name val="Times New Roman Cyr"/>
      <charset val="204"/>
    </font>
    <font>
      <b/>
      <sz val="14"/>
      <name val="Arial (WT)"/>
      <charset val="162"/>
    </font>
    <font>
      <sz val="10"/>
      <color indexed="54"/>
      <name val="Arial Narrow"/>
      <family val="2"/>
    </font>
    <font>
      <sz val="11"/>
      <color indexed="20"/>
      <name val="Calibri"/>
      <family val="2"/>
    </font>
    <font>
      <b/>
      <sz val="12"/>
      <color indexed="13"/>
      <name val="Arial"/>
      <family val="2"/>
    </font>
    <font>
      <sz val="8"/>
      <color indexed="13"/>
      <name val="Arial"/>
      <family val="2"/>
    </font>
    <font>
      <b/>
      <sz val="19"/>
      <color indexed="9"/>
      <name val="Arial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 Narrow"/>
      <family val="2"/>
    </font>
    <font>
      <sz val="9"/>
      <color indexed="56"/>
      <name val="Frutiger 45 Light"/>
      <family val="2"/>
    </font>
    <font>
      <sz val="12"/>
      <name val="Tms Rmn"/>
      <family val="1"/>
    </font>
    <font>
      <b/>
      <sz val="8"/>
      <color indexed="8"/>
      <name val="Arial"/>
      <family val="2"/>
    </font>
    <font>
      <sz val="8"/>
      <name val="Times New Roman"/>
      <family val="1"/>
    </font>
    <font>
      <b/>
      <i/>
      <sz val="9"/>
      <name val="Palatino"/>
      <family val="1"/>
    </font>
    <font>
      <b/>
      <sz val="11"/>
      <color indexed="53"/>
      <name val="Calibri"/>
      <family val="2"/>
    </font>
    <font>
      <b/>
      <sz val="10"/>
      <name val="Arial"/>
      <family val="2"/>
      <charset val="204"/>
    </font>
    <font>
      <b/>
      <sz val="11"/>
      <color indexed="9"/>
      <name val="Calibri"/>
      <family val="2"/>
    </font>
    <font>
      <sz val="11"/>
      <name val="楷体_GB2312"/>
      <family val="3"/>
      <charset val="134"/>
    </font>
    <font>
      <b/>
      <sz val="9"/>
      <color indexed="21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9"/>
      <name val="Palatino"/>
      <family val="1"/>
    </font>
    <font>
      <b/>
      <sz val="8"/>
      <name val="Arial"/>
      <family val="2"/>
    </font>
    <font>
      <sz val="12"/>
      <name val="Helv"/>
    </font>
    <font>
      <sz val="11"/>
      <name val="Tms Rmn"/>
    </font>
    <font>
      <sz val="8"/>
      <name val="Palatino"/>
      <family val="1"/>
    </font>
    <font>
      <sz val="10"/>
      <name val="Times New Roman"/>
      <family val="1"/>
    </font>
    <font>
      <b/>
      <u/>
      <sz val="10"/>
      <name val="Helv"/>
    </font>
    <font>
      <i/>
      <sz val="9"/>
      <name val="MS Sans Serif"/>
      <family val="2"/>
      <charset val="204"/>
    </font>
    <font>
      <b/>
      <sz val="13"/>
      <name val="Arial"/>
      <family val="2"/>
      <charset val="204"/>
    </font>
    <font>
      <b/>
      <sz val="18"/>
      <name val="Palatino"/>
      <family val="1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8"/>
      <name val="Helv"/>
    </font>
    <font>
      <sz val="10"/>
      <name val="StoneSerif"/>
      <charset val="204"/>
    </font>
    <font>
      <b/>
      <sz val="10"/>
      <name val="Arial Cyr"/>
      <family val="2"/>
      <charset val="204"/>
    </font>
    <font>
      <sz val="10"/>
      <color indexed="8"/>
      <name val="Arial"/>
      <family val="2"/>
      <charset val="162"/>
    </font>
    <font>
      <sz val="12"/>
      <name val="Arial"/>
      <family val="2"/>
      <charset val="204"/>
    </font>
    <font>
      <i/>
      <sz val="11"/>
      <color indexed="23"/>
      <name val="Calibri"/>
      <family val="2"/>
    </font>
    <font>
      <sz val="14"/>
      <color indexed="32"/>
      <name val="Times New Roman"/>
      <family val="1"/>
      <charset val="204"/>
    </font>
    <font>
      <b/>
      <u/>
      <sz val="7"/>
      <name val="Helv"/>
    </font>
    <font>
      <sz val="10"/>
      <name val="Courier"/>
      <family val="1"/>
      <charset val="204"/>
    </font>
    <font>
      <u/>
      <sz val="10"/>
      <color indexed="20"/>
      <name val="Arial Cyr"/>
      <charset val="204"/>
    </font>
    <font>
      <sz val="7"/>
      <name val="Palatino"/>
      <family val="1"/>
    </font>
    <font>
      <i/>
      <sz val="9"/>
      <name val="palatino"/>
      <family val="1"/>
    </font>
    <font>
      <sz val="10"/>
      <color indexed="12"/>
      <name val="Arial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6"/>
      <name val="Arial"/>
      <family val="2"/>
      <charset val="204"/>
    </font>
    <font>
      <sz val="9"/>
      <name val="Futura UBS Bk"/>
      <family val="2"/>
    </font>
    <font>
      <sz val="6"/>
      <color indexed="16"/>
      <name val="Palatino"/>
      <family val="1"/>
    </font>
    <font>
      <b/>
      <sz val="12"/>
      <name val="Helv"/>
    </font>
    <font>
      <b/>
      <sz val="24"/>
      <color indexed="8"/>
      <name val="Times New Roman"/>
      <family val="1"/>
      <charset val="204"/>
    </font>
    <font>
      <b/>
      <sz val="12"/>
      <name val="Arial"/>
      <family val="2"/>
    </font>
    <font>
      <b/>
      <sz val="15"/>
      <color indexed="62"/>
      <name val="Calibri"/>
      <family val="2"/>
    </font>
    <font>
      <sz val="18"/>
      <name val="Helvetica-Black"/>
    </font>
    <font>
      <i/>
      <sz val="14"/>
      <name val="Palatino"/>
      <family val="1"/>
    </font>
    <font>
      <b/>
      <sz val="11"/>
      <color indexed="62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9"/>
      <color indexed="36"/>
      <name val="Arial"/>
      <family val="2"/>
      <charset val="204"/>
    </font>
    <font>
      <u/>
      <sz val="7"/>
      <color indexed="12"/>
      <name val="Arial"/>
      <family val="2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0"/>
      <color indexed="18"/>
      <name val="Arial Narrow"/>
      <family val="2"/>
    </font>
    <font>
      <sz val="11"/>
      <color indexed="12"/>
      <name val="Arial"/>
      <family val="2"/>
    </font>
    <font>
      <sz val="12"/>
      <color indexed="37"/>
      <name val="swiss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11"/>
      <color indexed="53"/>
      <name val="Calibri"/>
      <family val="2"/>
    </font>
    <font>
      <b/>
      <sz val="9"/>
      <color indexed="12"/>
      <name val="Arial Cyr"/>
      <family val="2"/>
      <charset val="204"/>
    </font>
    <font>
      <sz val="24"/>
      <name val="Arial"/>
      <family val="2"/>
      <charset val="204"/>
    </font>
    <font>
      <b/>
      <sz val="32"/>
      <name val="Arial"/>
      <family val="2"/>
      <charset val="204"/>
    </font>
    <font>
      <sz val="10"/>
      <name val="Geneva"/>
      <family val="2"/>
    </font>
    <font>
      <b/>
      <sz val="14"/>
      <color indexed="24"/>
      <name val="Book Antiqua"/>
      <family val="1"/>
    </font>
    <font>
      <b/>
      <sz val="9"/>
      <name val="Arial"/>
      <family val="2"/>
      <charset val="204"/>
    </font>
    <font>
      <sz val="12"/>
      <name val="Gill Sans"/>
      <charset val="204"/>
    </font>
    <font>
      <sz val="11"/>
      <color indexed="60"/>
      <name val="Calibri"/>
      <family val="2"/>
    </font>
    <font>
      <sz val="7"/>
      <name val="Small Fonts"/>
      <family val="2"/>
    </font>
    <font>
      <sz val="12"/>
      <color indexed="12"/>
      <name val="Times New Roman"/>
      <family val="1"/>
      <charset val="204"/>
    </font>
    <font>
      <sz val="10"/>
      <name val="Palatino"/>
      <family val="1"/>
    </font>
    <font>
      <sz val="8"/>
      <name val="Helvetica"/>
      <family val="2"/>
    </font>
    <font>
      <sz val="12"/>
      <name val="TimesET"/>
    </font>
    <font>
      <sz val="10"/>
      <name val="Arial Cyr"/>
    </font>
    <font>
      <b/>
      <sz val="11"/>
      <color indexed="63"/>
      <name val="Calibri"/>
      <family val="2"/>
    </font>
    <font>
      <sz val="11"/>
      <color indexed="8"/>
      <name val="Times New Roman"/>
      <family val="1"/>
      <charset val="162"/>
    </font>
    <font>
      <b/>
      <i/>
      <sz val="11"/>
      <color indexed="8"/>
      <name val="Times New Roman"/>
      <family val="1"/>
      <charset val="162"/>
    </font>
    <font>
      <b/>
      <sz val="11"/>
      <color indexed="16"/>
      <name val="Times New Roman"/>
      <family val="1"/>
      <charset val="162"/>
    </font>
    <font>
      <b/>
      <sz val="22"/>
      <color indexed="8"/>
      <name val="Times New Roman"/>
      <family val="1"/>
      <charset val="162"/>
    </font>
    <font>
      <b/>
      <sz val="20"/>
      <name val="Times New Roman"/>
      <family val="1"/>
      <charset val="204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14"/>
      <name val="Times New Roman"/>
      <family val="1"/>
    </font>
    <font>
      <sz val="22"/>
      <name val="UBSHeadline"/>
      <family val="1"/>
    </font>
    <font>
      <b/>
      <u/>
      <sz val="6"/>
      <name val="Helv"/>
    </font>
    <font>
      <u/>
      <sz val="10"/>
      <name val="Arial"/>
      <family val="2"/>
      <charset val="204"/>
    </font>
    <font>
      <sz val="8"/>
      <color indexed="32"/>
      <name val="Arial"/>
      <family val="2"/>
    </font>
    <font>
      <sz val="10"/>
      <name val="MS Sans Serif"/>
      <family val="2"/>
      <charset val="204"/>
    </font>
    <font>
      <b/>
      <sz val="10"/>
      <name val="MS Sans Serif"/>
      <family val="2"/>
      <charset val="204"/>
    </font>
    <font>
      <sz val="12"/>
      <name val="Times New Roman"/>
      <family val="1"/>
      <charset val="162"/>
    </font>
    <font>
      <b/>
      <i/>
      <sz val="10"/>
      <name val="Arial"/>
      <family val="2"/>
    </font>
    <font>
      <sz val="9.5"/>
      <color indexed="23"/>
      <name val="Helvetica-Black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9"/>
      <color indexed="20"/>
      <name val="Arial"/>
      <family val="2"/>
    </font>
    <font>
      <b/>
      <sz val="24"/>
      <name val="Arial"/>
      <family val="2"/>
    </font>
    <font>
      <b/>
      <sz val="18"/>
      <name val="Arial"/>
      <family val="2"/>
    </font>
    <font>
      <sz val="14"/>
      <color indexed="63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  <font>
      <sz val="10"/>
      <name val="Univers"/>
      <family val="2"/>
    </font>
    <font>
      <b/>
      <u/>
      <sz val="10"/>
      <name val="Arial Narrow"/>
      <family val="2"/>
    </font>
    <font>
      <b/>
      <sz val="9"/>
      <name val="Arial"/>
      <family val="2"/>
    </font>
    <font>
      <sz val="9"/>
      <color indexed="21"/>
      <name val="Helvetica-Black"/>
    </font>
    <font>
      <b/>
      <sz val="10"/>
      <name val="Palatino"/>
      <family val="1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0"/>
      <color indexed="10"/>
      <name val="Arial"/>
      <family val="2"/>
    </font>
    <font>
      <sz val="8"/>
      <color indexed="8"/>
      <name val="Arial"/>
      <family val="2"/>
      <charset val="204"/>
    </font>
    <font>
      <b/>
      <sz val="18"/>
      <color indexed="13"/>
      <name val="Arial"/>
      <family val="2"/>
    </font>
    <font>
      <b/>
      <sz val="8"/>
      <name val="Palatino"/>
      <family val="1"/>
    </font>
    <font>
      <b/>
      <sz val="7"/>
      <color indexed="12"/>
      <name val="Arial"/>
      <family val="2"/>
      <charset val="204"/>
    </font>
    <font>
      <u/>
      <sz val="8"/>
      <color indexed="8"/>
      <name val="Arial"/>
      <family val="2"/>
    </font>
    <font>
      <sz val="11"/>
      <color indexed="10"/>
      <name val="Calibri"/>
      <family val="2"/>
    </font>
    <font>
      <sz val="8"/>
      <color indexed="9"/>
      <name val="Arial"/>
      <family val="2"/>
    </font>
    <font>
      <b/>
      <i/>
      <sz val="8"/>
      <name val="Helv"/>
    </font>
    <font>
      <b/>
      <sz val="9"/>
      <name val="Arial Cyr"/>
      <family val="2"/>
      <charset val="204"/>
    </font>
    <font>
      <sz val="10"/>
      <name val="Arial Narrow"/>
      <family val="2"/>
      <charset val="204"/>
    </font>
    <font>
      <b/>
      <sz val="8"/>
      <name val="Arial Cyr"/>
      <family val="2"/>
      <charset val="204"/>
    </font>
    <font>
      <sz val="14"/>
      <color indexed="18"/>
      <name val="Arial Cyr"/>
      <family val="2"/>
      <charset val="204"/>
    </font>
    <font>
      <sz val="10"/>
      <name val="Arial Cyr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6"/>
      <name val="Arial Cyr"/>
      <family val="2"/>
      <charset val="204"/>
    </font>
    <font>
      <b/>
      <sz val="20"/>
      <color indexed="12"/>
      <name val="Arial CYR"/>
      <family val="2"/>
      <charset val="204"/>
    </font>
    <font>
      <b/>
      <sz val="14"/>
      <color indexed="12"/>
      <name val="Arial Cyr"/>
      <family val="2"/>
      <charset val="204"/>
    </font>
    <font>
      <sz val="12"/>
      <name val="Arial Narrow"/>
      <family val="2"/>
      <charset val="204"/>
    </font>
    <font>
      <b/>
      <sz val="14"/>
      <name val="Arial Cyr"/>
      <family val="2"/>
      <charset val="204"/>
    </font>
    <font>
      <b/>
      <i/>
      <sz val="14"/>
      <color indexed="10"/>
      <name val="Arial Cyr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theme="1"/>
      <name val="Calibri"/>
      <family val="2"/>
      <scheme val="minor"/>
    </font>
    <font>
      <b/>
      <i/>
      <sz val="14"/>
      <color indexed="48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8"/>
      <name val="Arial Cyr"/>
      <family val="2"/>
      <charset val="204"/>
    </font>
    <font>
      <sz val="12"/>
      <color theme="1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family val="2"/>
      <charset val="204"/>
    </font>
    <font>
      <sz val="11"/>
      <color indexed="20"/>
      <name val="Calibri"/>
      <family val="2"/>
      <charset val="204"/>
    </font>
    <font>
      <sz val="9"/>
      <color rgb="FF9C0006"/>
      <name val="Times New Roman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Modern"/>
      <family val="3"/>
      <charset val="255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8"/>
      <name val="Verdana"/>
      <family val="2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i/>
      <sz val="1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u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8"/>
      <name val="Calibri"/>
      <family val="2"/>
      <charset val="204"/>
      <scheme val="minor"/>
    </font>
  </fonts>
  <fills count="8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lightGray">
        <fgColor indexed="4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38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</patternFill>
    </fill>
    <fill>
      <patternFill patternType="mediumGray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50"/>
      </patternFill>
    </fill>
    <fill>
      <patternFill patternType="solid">
        <fgColor indexed="26"/>
        <bgColor indexed="64"/>
      </patternFill>
    </fill>
    <fill>
      <patternFill patternType="gray125">
        <fgColor indexed="8"/>
      </patternFill>
    </fill>
    <fill>
      <patternFill patternType="lightGray"/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rgb="FFFFC7CE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3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double">
        <color indexed="53"/>
      </bottom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1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92">
    <xf numFmtId="0" fontId="0" fillId="0" borderId="0"/>
    <xf numFmtId="0" fontId="7" fillId="0" borderId="0"/>
    <xf numFmtId="0" fontId="8" fillId="0" borderId="0"/>
    <xf numFmtId="168" fontId="7" fillId="0" borderId="0" applyFont="0" applyFill="0" applyBorder="0" applyAlignment="0" applyProtection="0"/>
    <xf numFmtId="0" fontId="8" fillId="0" borderId="0"/>
    <xf numFmtId="168" fontId="7" fillId="0" borderId="0" applyFont="0" applyFill="0" applyBorder="0" applyAlignment="0" applyProtection="0"/>
    <xf numFmtId="0" fontId="9" fillId="0" borderId="0"/>
    <xf numFmtId="0" fontId="10" fillId="0" borderId="0" applyNumberFormat="0" applyFont="0" applyFill="0" applyBorder="0" applyAlignment="0" applyProtection="0"/>
    <xf numFmtId="0" fontId="10" fillId="0" borderId="0"/>
    <xf numFmtId="40" fontId="11" fillId="0" borderId="0" applyFont="0" applyFill="0" applyBorder="0" applyAlignment="0" applyProtection="0"/>
    <xf numFmtId="0" fontId="12" fillId="0" borderId="0"/>
    <xf numFmtId="0" fontId="9" fillId="0" borderId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171" fontId="9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172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6" fontId="16" fillId="0" borderId="0" applyNumberFormat="0" applyFill="0" applyBorder="0" applyProtection="0">
      <alignment vertical="center"/>
    </xf>
    <xf numFmtId="0" fontId="17" fillId="4" borderId="12" applyNumberFormat="0" applyFill="0" applyBorder="0">
      <alignment vertical="center"/>
    </xf>
    <xf numFmtId="0" fontId="17" fillId="4" borderId="12" applyNumberFormat="0" applyFill="0" applyBorder="0">
      <alignment vertical="center"/>
    </xf>
    <xf numFmtId="0" fontId="17" fillId="4" borderId="12" applyNumberFormat="0" applyFill="0" applyBorder="0">
      <alignment vertical="center"/>
    </xf>
    <xf numFmtId="0" fontId="17" fillId="4" borderId="12" applyNumberFormat="0" applyFill="0" applyBorder="0">
      <alignment vertical="center"/>
    </xf>
    <xf numFmtId="0" fontId="17" fillId="4" borderId="12" applyNumberFormat="0" applyFill="0" applyBorder="0">
      <alignment vertical="center"/>
    </xf>
    <xf numFmtId="0" fontId="18" fillId="0" borderId="13" applyNumberFormat="0" applyFill="0">
      <alignment horizontal="center" wrapText="1"/>
    </xf>
    <xf numFmtId="0" fontId="18" fillId="0" borderId="13" applyNumberFormat="0" applyFill="0">
      <alignment horizontal="centerContinuous" wrapText="1"/>
    </xf>
    <xf numFmtId="0" fontId="16" fillId="0" borderId="0" applyNumberFormat="0" applyFill="0" applyBorder="0" applyProtection="0">
      <alignment vertical="center"/>
    </xf>
    <xf numFmtId="0" fontId="19" fillId="0" borderId="0" applyNumberFormat="0" applyFill="0" applyBorder="0">
      <alignment vertical="center"/>
    </xf>
    <xf numFmtId="0" fontId="16" fillId="4" borderId="0" applyNumberFormat="0" applyBorder="0">
      <alignment vertical="center"/>
    </xf>
    <xf numFmtId="0" fontId="20" fillId="0" borderId="0" applyNumberFormat="0" applyFill="0" applyBorder="0">
      <alignment vertical="center"/>
    </xf>
    <xf numFmtId="175" fontId="9" fillId="0" borderId="0" applyFont="0" applyFill="0" applyBorder="0" applyAlignment="0" applyProtection="0"/>
    <xf numFmtId="0" fontId="13" fillId="0" borderId="0"/>
    <xf numFmtId="0" fontId="21" fillId="0" borderId="0" applyNumberFormat="0" applyFill="0" applyBorder="0" applyAlignment="0" applyProtection="0"/>
    <xf numFmtId="0" fontId="9" fillId="5" borderId="0" applyNumberFormat="0" applyFont="0" applyAlignment="0" applyProtection="0"/>
    <xf numFmtId="0" fontId="14" fillId="0" borderId="0"/>
    <xf numFmtId="176" fontId="9" fillId="0" borderId="0" applyFont="0" applyFill="0" applyBorder="0" applyAlignment="0" applyProtection="0"/>
    <xf numFmtId="177" fontId="9" fillId="0" borderId="0" applyFont="0" applyFill="0" applyBorder="0" applyProtection="0">
      <alignment horizontal="right"/>
    </xf>
    <xf numFmtId="0" fontId="22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8" fontId="9" fillId="6" borderId="14">
      <alignment wrapText="1"/>
      <protection locked="0"/>
    </xf>
    <xf numFmtId="0" fontId="13" fillId="0" borderId="0"/>
    <xf numFmtId="179" fontId="9" fillId="0" borderId="0">
      <alignment horizontal="left" wrapText="1"/>
    </xf>
    <xf numFmtId="0" fontId="14" fillId="0" borderId="0"/>
    <xf numFmtId="0" fontId="14" fillId="0" borderId="0"/>
    <xf numFmtId="0" fontId="14" fillId="0" borderId="0"/>
    <xf numFmtId="0" fontId="13" fillId="0" borderId="0"/>
    <xf numFmtId="0" fontId="23" fillId="0" borderId="0" applyNumberFormat="0" applyFill="0" applyBorder="0" applyProtection="0">
      <alignment vertical="top"/>
    </xf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Protection="0">
      <alignment horizontal="center"/>
    </xf>
    <xf numFmtId="0" fontId="25" fillId="0" borderId="0" applyNumberFormat="0" applyFill="0" applyBorder="0" applyProtection="0">
      <alignment horizontal="left"/>
    </xf>
    <xf numFmtId="0" fontId="26" fillId="0" borderId="0" applyNumberFormat="0" applyFill="0" applyBorder="0" applyProtection="0">
      <alignment horizontal="centerContinuous"/>
    </xf>
    <xf numFmtId="179" fontId="9" fillId="0" borderId="0">
      <alignment horizontal="left" wrapText="1"/>
    </xf>
    <xf numFmtId="179" fontId="9" fillId="0" borderId="0">
      <alignment horizontal="left" wrapText="1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180" fontId="22" fillId="0" borderId="0" applyFont="0" applyFill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9" fontId="9" fillId="7" borderId="0"/>
    <xf numFmtId="0" fontId="28" fillId="0" borderId="0">
      <protection locked="0"/>
    </xf>
    <xf numFmtId="0" fontId="28" fillId="0" borderId="0">
      <protection locked="0"/>
    </xf>
    <xf numFmtId="0" fontId="9" fillId="0" borderId="0"/>
    <xf numFmtId="0" fontId="9" fillId="0" borderId="0"/>
    <xf numFmtId="0" fontId="27" fillId="0" borderId="17">
      <protection locked="0"/>
    </xf>
    <xf numFmtId="181" fontId="29" fillId="0" borderId="0">
      <alignment horizontal="center"/>
    </xf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8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9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3" borderId="0" applyNumberFormat="0" applyBorder="0" applyAlignment="0" applyProtection="0"/>
    <xf numFmtId="0" fontId="30" fillId="16" borderId="0" applyNumberFormat="0" applyBorder="0" applyAlignment="0" applyProtection="0"/>
    <xf numFmtId="0" fontId="31" fillId="13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7" borderId="0" applyNumberFormat="0" applyBorder="0" applyAlignment="0" applyProtection="0"/>
    <xf numFmtId="0" fontId="31" fillId="16" borderId="0" applyNumberFormat="0" applyBorder="0" applyAlignment="0" applyProtection="0"/>
    <xf numFmtId="182" fontId="32" fillId="0" borderId="0" applyFont="0" applyFill="0" applyBorder="0">
      <alignment horizontal="center"/>
    </xf>
    <xf numFmtId="0" fontId="33" fillId="0" borderId="0">
      <alignment horizontal="right"/>
    </xf>
    <xf numFmtId="183" fontId="9" fillId="0" borderId="0" applyFont="0" applyFill="0" applyBorder="0" applyAlignment="0" applyProtection="0"/>
    <xf numFmtId="184" fontId="13" fillId="0" borderId="0" applyFont="0" applyFill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4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31" fillId="20" borderId="0" applyNumberFormat="0" applyBorder="0" applyAlignment="0" applyProtection="0"/>
    <xf numFmtId="168" fontId="34" fillId="0" borderId="0" applyFont="0" applyFill="0" applyBorder="0" applyAlignment="0" applyProtection="0">
      <alignment vertical="top"/>
    </xf>
    <xf numFmtId="166" fontId="34" fillId="0" borderId="0" applyFont="0" applyFill="0" applyBorder="0" applyAlignment="0" applyProtection="0"/>
    <xf numFmtId="185" fontId="34" fillId="0" borderId="18" applyFont="0" applyFill="0" applyBorder="0" applyAlignment="0" applyProtection="0"/>
    <xf numFmtId="185" fontId="34" fillId="0" borderId="18" applyFont="0" applyFill="0" applyBorder="0" applyAlignment="0" applyProtection="0"/>
    <xf numFmtId="185" fontId="34" fillId="0" borderId="18" applyFont="0" applyFill="0" applyBorder="0" applyAlignment="0" applyProtection="0"/>
    <xf numFmtId="185" fontId="34" fillId="0" borderId="18" applyFont="0" applyFill="0" applyBorder="0" applyAlignment="0" applyProtection="0"/>
    <xf numFmtId="185" fontId="34" fillId="0" borderId="18" applyFont="0" applyFill="0" applyBorder="0" applyAlignment="0" applyProtection="0"/>
    <xf numFmtId="186" fontId="34" fillId="0" borderId="0" applyFont="0" applyFill="0" applyBorder="0" applyAlignment="0" applyProtection="0">
      <alignment vertical="top"/>
    </xf>
    <xf numFmtId="0" fontId="35" fillId="0" borderId="0"/>
    <xf numFmtId="187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4" fillId="0" borderId="0" applyFill="0" applyBorder="0" applyProtection="0">
      <protection locked="0"/>
    </xf>
    <xf numFmtId="0" fontId="38" fillId="0" borderId="0" applyNumberFormat="0" applyFill="0" applyBorder="0" applyAlignment="0" applyProtection="0"/>
    <xf numFmtId="188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0" fontId="40" fillId="0" borderId="0" applyFont="0" applyBorder="0" applyAlignment="0">
      <alignment horizontal="centerContinuous"/>
    </xf>
    <xf numFmtId="174" fontId="41" fillId="0" borderId="0" applyNumberFormat="0" applyBorder="0" applyAlignment="0" applyProtection="0"/>
    <xf numFmtId="0" fontId="42" fillId="21" borderId="0" applyNumberFormat="0" applyBorder="0" applyAlignment="0" applyProtection="0"/>
    <xf numFmtId="190" fontId="43" fillId="22" borderId="19" applyNumberFormat="0" applyBorder="0" applyAlignment="0">
      <alignment horizontal="centerContinuous" vertical="center"/>
      <protection hidden="1"/>
    </xf>
    <xf numFmtId="190" fontId="43" fillId="22" borderId="19" applyNumberFormat="0" applyBorder="0" applyAlignment="0">
      <alignment horizontal="centerContinuous" vertical="center"/>
      <protection hidden="1"/>
    </xf>
    <xf numFmtId="190" fontId="43" fillId="22" borderId="19" applyNumberFormat="0" applyBorder="0" applyAlignment="0">
      <alignment horizontal="centerContinuous" vertical="center"/>
      <protection hidden="1"/>
    </xf>
    <xf numFmtId="190" fontId="43" fillId="22" borderId="19" applyNumberFormat="0" applyBorder="0" applyAlignment="0">
      <alignment horizontal="centerContinuous" vertical="center"/>
      <protection hidden="1"/>
    </xf>
    <xf numFmtId="190" fontId="43" fillId="22" borderId="19" applyNumberFormat="0" applyBorder="0" applyAlignment="0">
      <alignment horizontal="centerContinuous" vertical="center"/>
      <protection hidden="1"/>
    </xf>
    <xf numFmtId="1" fontId="44" fillId="23" borderId="20" applyNumberFormat="0" applyBorder="0" applyAlignment="0">
      <alignment horizontal="center" vertical="top" wrapText="1"/>
      <protection hidden="1"/>
    </xf>
    <xf numFmtId="1" fontId="44" fillId="23" borderId="20" applyNumberFormat="0" applyBorder="0" applyAlignment="0">
      <alignment horizontal="center" vertical="top" wrapText="1"/>
      <protection hidden="1"/>
    </xf>
    <xf numFmtId="0" fontId="45" fillId="1" borderId="0">
      <alignment horizontal="centerContinuous" vertical="center"/>
    </xf>
    <xf numFmtId="0" fontId="46" fillId="0" borderId="0" applyNumberFormat="0" applyFill="0" applyBorder="0" applyAlignment="0" applyProtection="0"/>
    <xf numFmtId="0" fontId="47" fillId="24" borderId="0" applyNumberFormat="0" applyFill="0" applyBorder="0" applyAlignment="0" applyProtection="0">
      <protection locked="0"/>
    </xf>
    <xf numFmtId="174" fontId="9" fillId="0" borderId="0" applyNumberFormat="0" applyFont="0" applyAlignment="0" applyProtection="0"/>
    <xf numFmtId="191" fontId="48" fillId="0" borderId="0" applyNumberFormat="0" applyBorder="0" applyAlignment="0" applyProtection="0"/>
    <xf numFmtId="10" fontId="49" fillId="0" borderId="0" applyNumberFormat="0" applyFill="0" applyBorder="0" applyAlignment="0"/>
    <xf numFmtId="0" fontId="50" fillId="0" borderId="0" applyNumberFormat="0" applyFill="0" applyBorder="0" applyAlignment="0" applyProtection="0"/>
    <xf numFmtId="0" fontId="51" fillId="24" borderId="21" applyNumberFormat="0" applyFill="0" applyBorder="0" applyAlignment="0" applyProtection="0">
      <protection locked="0"/>
    </xf>
    <xf numFmtId="192" fontId="34" fillId="0" borderId="0" applyFont="0" applyFill="0" applyBorder="0" applyAlignment="0" applyProtection="0"/>
    <xf numFmtId="0" fontId="52" fillId="0" borderId="22" applyNumberFormat="0" applyFont="0" applyFill="0" applyAlignment="0" applyProtection="0"/>
    <xf numFmtId="193" fontId="34" fillId="0" borderId="23" applyNumberFormat="0" applyFill="0" applyAlignment="0" applyProtection="0"/>
    <xf numFmtId="174" fontId="53" fillId="0" borderId="24" applyBorder="0"/>
    <xf numFmtId="0" fontId="10" fillId="0" borderId="0" applyFill="0" applyBorder="0" applyAlignment="0"/>
    <xf numFmtId="194" fontId="29" fillId="0" borderId="0" applyFill="0" applyBorder="0" applyAlignment="0"/>
    <xf numFmtId="195" fontId="29" fillId="0" borderId="0" applyFill="0" applyBorder="0" applyAlignment="0"/>
    <xf numFmtId="196" fontId="29" fillId="0" borderId="0" applyFill="0" applyBorder="0" applyAlignment="0"/>
    <xf numFmtId="197" fontId="29" fillId="0" borderId="0" applyFill="0" applyBorder="0" applyAlignment="0"/>
    <xf numFmtId="198" fontId="29" fillId="0" borderId="0" applyFill="0" applyBorder="0" applyAlignment="0"/>
    <xf numFmtId="199" fontId="29" fillId="0" borderId="0" applyFill="0" applyBorder="0" applyAlignment="0"/>
    <xf numFmtId="194" fontId="29" fillId="0" borderId="0" applyFill="0" applyBorder="0" applyAlignment="0"/>
    <xf numFmtId="0" fontId="54" fillId="11" borderId="25" applyNumberFormat="0" applyAlignment="0" applyProtection="0"/>
    <xf numFmtId="0" fontId="54" fillId="11" borderId="25" applyNumberFormat="0" applyAlignment="0" applyProtection="0"/>
    <xf numFmtId="0" fontId="54" fillId="11" borderId="25" applyNumberFormat="0" applyAlignment="0" applyProtection="0"/>
    <xf numFmtId="0" fontId="54" fillId="11" borderId="25" applyNumberFormat="0" applyAlignment="0" applyProtection="0"/>
    <xf numFmtId="0" fontId="54" fillId="11" borderId="25" applyNumberFormat="0" applyAlignment="0" applyProtection="0"/>
    <xf numFmtId="0" fontId="55" fillId="0" borderId="0" applyFill="0" applyBorder="0" applyProtection="0">
      <alignment horizontal="center"/>
      <protection locked="0"/>
    </xf>
    <xf numFmtId="0" fontId="56" fillId="25" borderId="26" applyNumberFormat="0" applyAlignment="0" applyProtection="0"/>
    <xf numFmtId="0" fontId="57" fillId="0" borderId="0" applyFill="0" applyBorder="0" applyProtection="0">
      <alignment vertical="center"/>
    </xf>
    <xf numFmtId="1" fontId="58" fillId="0" borderId="1">
      <alignment horizontal="center" vertical="center"/>
    </xf>
    <xf numFmtId="1" fontId="58" fillId="0" borderId="1">
      <alignment horizontal="center" vertical="center"/>
    </xf>
    <xf numFmtId="1" fontId="58" fillId="0" borderId="1">
      <alignment horizontal="center" vertical="center"/>
    </xf>
    <xf numFmtId="1" fontId="58" fillId="0" borderId="1">
      <alignment horizontal="center" vertical="center"/>
    </xf>
    <xf numFmtId="1" fontId="58" fillId="0" borderId="1">
      <alignment horizontal="center" vertical="center"/>
    </xf>
    <xf numFmtId="200" fontId="9" fillId="0" borderId="27" applyFont="0" applyFill="0" applyBorder="0" applyProtection="0">
      <alignment horizontal="center"/>
      <protection locked="0"/>
    </xf>
    <xf numFmtId="0" fontId="59" fillId="0" borderId="14"/>
    <xf numFmtId="0" fontId="60" fillId="26" borderId="28" applyFont="0" applyFill="0" applyBorder="0"/>
    <xf numFmtId="0" fontId="61" fillId="0" borderId="2" applyNumberFormat="0" applyFill="0" applyProtection="0">
      <alignment horizontal="center" wrapText="1"/>
    </xf>
    <xf numFmtId="174" fontId="62" fillId="0" borderId="2" applyBorder="0">
      <alignment horizontal="center"/>
    </xf>
    <xf numFmtId="201" fontId="63" fillId="0" borderId="0" applyBorder="0">
      <alignment horizontal="right"/>
    </xf>
    <xf numFmtId="201" fontId="63" fillId="0" borderId="22" applyAlignment="0">
      <alignment horizontal="right"/>
    </xf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37" fontId="64" fillId="0" borderId="0"/>
    <xf numFmtId="202" fontId="65" fillId="0" borderId="0"/>
    <xf numFmtId="166" fontId="22" fillId="0" borderId="0" applyFont="0" applyFill="0" applyBorder="0" applyAlignment="0" applyProtection="0"/>
    <xf numFmtId="198" fontId="29" fillId="0" borderId="0" applyFont="0" applyFill="0" applyBorder="0" applyAlignment="0" applyProtection="0"/>
    <xf numFmtId="0" fontId="66" fillId="0" borderId="0" applyFont="0" applyFill="0" applyBorder="0" applyAlignment="0" applyProtection="0">
      <alignment horizontal="right"/>
    </xf>
    <xf numFmtId="0" fontId="66" fillId="0" borderId="0" applyFont="0" applyFill="0" applyBorder="0" applyAlignment="0" applyProtection="0"/>
    <xf numFmtId="203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0" fontId="66" fillId="0" borderId="0" applyFont="0" applyFill="0" applyBorder="0" applyAlignment="0" applyProtection="0">
      <alignment horizontal="right"/>
    </xf>
    <xf numFmtId="0" fontId="66" fillId="0" borderId="0" applyFont="0" applyFill="0" applyBorder="0" applyAlignment="0" applyProtection="0"/>
    <xf numFmtId="178" fontId="67" fillId="0" borderId="0"/>
    <xf numFmtId="168" fontId="22" fillId="0" borderId="0" applyFont="0" applyFill="0" applyBorder="0" applyAlignment="0" applyProtection="0"/>
    <xf numFmtId="193" fontId="68" fillId="0" borderId="0"/>
    <xf numFmtId="0" fontId="69" fillId="0" borderId="0"/>
    <xf numFmtId="0" fontId="70" fillId="0" borderId="0" applyFill="0" applyBorder="0" applyAlignment="0" applyProtection="0">
      <protection locked="0"/>
    </xf>
    <xf numFmtId="174" fontId="71" fillId="0" borderId="22">
      <alignment horizontal="left"/>
    </xf>
    <xf numFmtId="206" fontId="67" fillId="0" borderId="0" applyFill="0" applyBorder="0" applyProtection="0"/>
    <xf numFmtId="206" fontId="67" fillId="0" borderId="29" applyFill="0" applyProtection="0"/>
    <xf numFmtId="206" fontId="67" fillId="0" borderId="29" applyFill="0" applyProtection="0"/>
    <xf numFmtId="206" fontId="67" fillId="0" borderId="29" applyFill="0" applyProtection="0"/>
    <xf numFmtId="206" fontId="67" fillId="0" borderId="29" applyFill="0" applyProtection="0"/>
    <xf numFmtId="206" fontId="67" fillId="0" borderId="29" applyFill="0" applyProtection="0"/>
    <xf numFmtId="206" fontId="67" fillId="0" borderId="17" applyFill="0" applyProtection="0"/>
    <xf numFmtId="165" fontId="22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66" fillId="0" borderId="0" applyFont="0" applyFill="0" applyBorder="0" applyAlignment="0" applyProtection="0">
      <alignment horizontal="right"/>
    </xf>
    <xf numFmtId="207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206" fontId="9" fillId="0" borderId="0" applyFont="0" applyFill="0" applyBorder="0" applyAlignment="0" applyProtection="0"/>
    <xf numFmtId="0" fontId="66" fillId="0" borderId="0" applyFont="0" applyFill="0" applyBorder="0" applyAlignment="0" applyProtection="0">
      <alignment horizontal="right"/>
    </xf>
    <xf numFmtId="37" fontId="72" fillId="0" borderId="30" applyFont="0" applyFill="0" applyBorder="0"/>
    <xf numFmtId="37" fontId="73" fillId="0" borderId="30" applyFont="0" applyFill="0" applyBorder="0">
      <protection locked="0"/>
    </xf>
    <xf numFmtId="37" fontId="74" fillId="27" borderId="1" applyFill="0" applyBorder="0" applyProtection="0"/>
    <xf numFmtId="37" fontId="74" fillId="27" borderId="1" applyFill="0" applyBorder="0" applyProtection="0"/>
    <xf numFmtId="37" fontId="74" fillId="27" borderId="1" applyFill="0" applyBorder="0" applyProtection="0"/>
    <xf numFmtId="37" fontId="74" fillId="27" borderId="1" applyFill="0" applyBorder="0" applyProtection="0"/>
    <xf numFmtId="37" fontId="74" fillId="27" borderId="1" applyFill="0" applyBorder="0" applyProtection="0"/>
    <xf numFmtId="37" fontId="73" fillId="0" borderId="30" applyFill="0" applyBorder="0">
      <protection locked="0"/>
    </xf>
    <xf numFmtId="167" fontId="22" fillId="0" borderId="0" applyFont="0" applyFill="0" applyBorder="0" applyAlignment="0" applyProtection="0"/>
    <xf numFmtId="209" fontId="67" fillId="0" borderId="0"/>
    <xf numFmtId="0" fontId="66" fillId="0" borderId="0" applyFill="0" applyBorder="0" applyProtection="0">
      <alignment vertical="center"/>
    </xf>
    <xf numFmtId="0" fontId="75" fillId="0" borderId="0" applyFill="0" applyBorder="0" applyProtection="0"/>
    <xf numFmtId="210" fontId="9" fillId="0" borderId="0" applyFont="0" applyFill="0" applyBorder="0" applyAlignment="0" applyProtection="0"/>
    <xf numFmtId="211" fontId="76" fillId="0" borderId="0" applyFont="0" applyFill="0" applyBorder="0" applyAlignment="0" applyProtection="0"/>
    <xf numFmtId="0" fontId="66" fillId="0" borderId="0" applyFont="0" applyFill="0" applyBorder="0" applyAlignment="0" applyProtection="0"/>
    <xf numFmtId="15" fontId="77" fillId="0" borderId="31" applyFont="0" applyFill="0" applyBorder="0" applyAlignment="0">
      <alignment horizontal="centerContinuous"/>
    </xf>
    <xf numFmtId="212" fontId="77" fillId="0" borderId="31" applyFont="0" applyFill="0" applyBorder="0" applyAlignment="0">
      <alignment horizontal="centerContinuous"/>
    </xf>
    <xf numFmtId="14" fontId="78" fillId="0" borderId="0" applyFill="0" applyBorder="0" applyAlignment="0"/>
    <xf numFmtId="0" fontId="79" fillId="0" borderId="0" applyNumberFormat="0" applyFill="0" applyBorder="0" applyAlignment="0" applyProtection="0"/>
    <xf numFmtId="14" fontId="9" fillId="0" borderId="0" applyFont="0" applyFill="0" applyBorder="0" applyAlignment="0" applyProtection="0"/>
    <xf numFmtId="208" fontId="67" fillId="0" borderId="0" applyFill="0" applyBorder="0" applyProtection="0"/>
    <xf numFmtId="208" fontId="67" fillId="0" borderId="29" applyFill="0" applyProtection="0"/>
    <xf numFmtId="208" fontId="67" fillId="0" borderId="29" applyFill="0" applyProtection="0"/>
    <xf numFmtId="208" fontId="67" fillId="0" borderId="29" applyFill="0" applyProtection="0"/>
    <xf numFmtId="208" fontId="67" fillId="0" borderId="29" applyFill="0" applyProtection="0"/>
    <xf numFmtId="208" fontId="67" fillId="0" borderId="29" applyFill="0" applyProtection="0"/>
    <xf numFmtId="208" fontId="67" fillId="0" borderId="17" applyFill="0" applyProtection="0"/>
    <xf numFmtId="213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67" fillId="0" borderId="0"/>
    <xf numFmtId="0" fontId="66" fillId="0" borderId="32" applyNumberFormat="0" applyFont="0" applyFill="0" applyAlignment="0" applyProtection="0"/>
    <xf numFmtId="213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198" fontId="29" fillId="0" borderId="0" applyFill="0" applyBorder="0" applyAlignment="0"/>
    <xf numFmtId="194" fontId="29" fillId="0" borderId="0" applyFill="0" applyBorder="0" applyAlignment="0"/>
    <xf numFmtId="198" fontId="29" fillId="0" borderId="0" applyFill="0" applyBorder="0" applyAlignment="0"/>
    <xf numFmtId="199" fontId="29" fillId="0" borderId="0" applyFill="0" applyBorder="0" applyAlignment="0"/>
    <xf numFmtId="194" fontId="29" fillId="0" borderId="0" applyFill="0" applyBorder="0" applyAlignment="0"/>
    <xf numFmtId="216" fontId="9" fillId="0" borderId="0" applyFont="0" applyFill="0" applyBorder="0" applyAlignment="0" applyProtection="0"/>
    <xf numFmtId="37" fontId="9" fillId="0" borderId="0"/>
    <xf numFmtId="0" fontId="80" fillId="0" borderId="0" applyNumberFormat="0" applyFill="0" applyBorder="0" applyAlignment="0" applyProtection="0"/>
    <xf numFmtId="0" fontId="34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" fontId="81" fillId="28" borderId="33" applyNumberFormat="0" applyBorder="0" applyAlignment="0">
      <alignment horizontal="centerContinuous" vertical="center"/>
      <protection locked="0"/>
    </xf>
    <xf numFmtId="1" fontId="81" fillId="28" borderId="33" applyNumberFormat="0" applyBorder="0" applyAlignment="0">
      <alignment horizontal="centerContinuous" vertical="center"/>
      <protection locked="0"/>
    </xf>
    <xf numFmtId="1" fontId="81" fillId="28" borderId="33" applyNumberFormat="0" applyBorder="0" applyAlignment="0">
      <alignment horizontal="centerContinuous" vertical="center"/>
      <protection locked="0"/>
    </xf>
    <xf numFmtId="1" fontId="81" fillId="28" borderId="33" applyNumberFormat="0" applyBorder="0" applyAlignment="0">
      <alignment horizontal="centerContinuous" vertical="center"/>
      <protection locked="0"/>
    </xf>
    <xf numFmtId="1" fontId="81" fillId="28" borderId="33" applyNumberFormat="0" applyBorder="0" applyAlignment="0">
      <alignment horizontal="centerContinuous" vertical="center"/>
      <protection locked="0"/>
    </xf>
    <xf numFmtId="2" fontId="79" fillId="0" borderId="0" applyFill="0" applyBorder="0" applyAlignment="0" applyProtection="0"/>
    <xf numFmtId="217" fontId="67" fillId="0" borderId="0" applyFont="0" applyFill="0" applyBorder="0" applyAlignment="0" applyProtection="0">
      <alignment horizontal="right"/>
    </xf>
    <xf numFmtId="218" fontId="67" fillId="0" borderId="0" applyFont="0" applyFill="0" applyBorder="0" applyAlignment="0" applyProtection="0">
      <alignment horizontal="right"/>
    </xf>
    <xf numFmtId="219" fontId="67" fillId="0" borderId="0" applyFont="0" applyFill="0" applyBorder="0" applyAlignment="0" applyProtection="0">
      <alignment horizontal="right"/>
    </xf>
    <xf numFmtId="220" fontId="67" fillId="0" borderId="0" applyFont="0" applyFill="0" applyBorder="0" applyAlignment="0" applyProtection="0">
      <alignment horizontal="right"/>
    </xf>
    <xf numFmtId="221" fontId="67" fillId="0" borderId="0" applyFont="0" applyFill="0" applyBorder="0" applyAlignment="0" applyProtection="0">
      <alignment horizontal="right"/>
    </xf>
    <xf numFmtId="193" fontId="82" fillId="0" borderId="0"/>
    <xf numFmtId="0" fontId="75" fillId="0" borderId="0" applyFill="0" applyBorder="0" applyProtection="0"/>
    <xf numFmtId="3" fontId="74" fillId="0" borderId="0">
      <alignment horizontal="right"/>
    </xf>
    <xf numFmtId="0" fontId="83" fillId="0" borderId="0">
      <alignment vertical="center"/>
    </xf>
    <xf numFmtId="0" fontId="84" fillId="0" borderId="0" applyNumberFormat="0" applyFill="0" applyBorder="0" applyAlignment="0" applyProtection="0">
      <alignment vertical="top"/>
      <protection locked="0"/>
    </xf>
    <xf numFmtId="0" fontId="85" fillId="0" borderId="0" applyFill="0" applyBorder="0" applyProtection="0">
      <alignment horizontal="left"/>
    </xf>
    <xf numFmtId="174" fontId="86" fillId="0" borderId="0"/>
    <xf numFmtId="222" fontId="87" fillId="0" borderId="21" applyNumberFormat="0" applyFill="0" applyBorder="0" applyAlignment="0" applyProtection="0"/>
    <xf numFmtId="0" fontId="88" fillId="29" borderId="0" applyNumberFormat="0" applyBorder="0" applyAlignment="0" applyProtection="0"/>
    <xf numFmtId="38" fontId="89" fillId="27" borderId="0" applyNumberFormat="0" applyBorder="0" applyAlignment="0" applyProtection="0"/>
    <xf numFmtId="0" fontId="90" fillId="0" borderId="34">
      <alignment vertical="center"/>
    </xf>
    <xf numFmtId="0" fontId="61" fillId="0" borderId="0" applyBorder="0">
      <alignment horizontal="left"/>
    </xf>
    <xf numFmtId="220" fontId="34" fillId="7" borderId="1" applyNumberFormat="0" applyFont="0" applyBorder="0" applyAlignment="0" applyProtection="0"/>
    <xf numFmtId="220" fontId="34" fillId="7" borderId="1" applyNumberFormat="0" applyFont="0" applyBorder="0" applyAlignment="0" applyProtection="0"/>
    <xf numFmtId="220" fontId="34" fillId="7" borderId="1" applyNumberFormat="0" applyFont="0" applyBorder="0" applyAlignment="0" applyProtection="0"/>
    <xf numFmtId="220" fontId="34" fillId="7" borderId="1" applyNumberFormat="0" applyFont="0" applyBorder="0" applyAlignment="0" applyProtection="0"/>
    <xf numFmtId="220" fontId="34" fillId="7" borderId="1" applyNumberFormat="0" applyFont="0" applyBorder="0" applyAlignment="0" applyProtection="0"/>
    <xf numFmtId="223" fontId="63" fillId="30" borderId="1" applyNumberFormat="0" applyFont="0" applyAlignment="0"/>
    <xf numFmtId="223" fontId="63" fillId="30" borderId="1" applyNumberFormat="0" applyFont="0" applyAlignment="0"/>
    <xf numFmtId="223" fontId="63" fillId="30" borderId="1" applyNumberFormat="0" applyFont="0" applyAlignment="0"/>
    <xf numFmtId="223" fontId="63" fillId="30" borderId="1" applyNumberFormat="0" applyFont="0" applyAlignment="0"/>
    <xf numFmtId="223" fontId="63" fillId="30" borderId="1" applyNumberFormat="0" applyFont="0" applyAlignment="0"/>
    <xf numFmtId="0" fontId="66" fillId="0" borderId="0" applyFont="0" applyFill="0" applyBorder="0" applyAlignment="0" applyProtection="0">
      <alignment horizontal="right"/>
    </xf>
    <xf numFmtId="174" fontId="91" fillId="7" borderId="0" applyNumberFormat="0" applyFont="0" applyAlignment="0"/>
    <xf numFmtId="0" fontId="92" fillId="0" borderId="0" applyProtection="0">
      <alignment horizontal="right"/>
    </xf>
    <xf numFmtId="0" fontId="93" fillId="31" borderId="35"/>
    <xf numFmtId="0" fontId="94" fillId="32" borderId="0">
      <alignment horizontal="center"/>
    </xf>
    <xf numFmtId="0" fontId="95" fillId="0" borderId="36" applyNumberFormat="0" applyAlignment="0" applyProtection="0">
      <alignment horizontal="left" vertical="center"/>
    </xf>
    <xf numFmtId="0" fontId="95" fillId="0" borderId="18">
      <alignment horizontal="left" vertical="center"/>
    </xf>
    <xf numFmtId="0" fontId="95" fillId="0" borderId="18">
      <alignment horizontal="left" vertical="center"/>
    </xf>
    <xf numFmtId="0" fontId="95" fillId="0" borderId="18">
      <alignment horizontal="left" vertical="center"/>
    </xf>
    <xf numFmtId="0" fontId="95" fillId="0" borderId="18">
      <alignment horizontal="left" vertical="center"/>
    </xf>
    <xf numFmtId="0" fontId="95" fillId="0" borderId="18">
      <alignment horizontal="left" vertical="center"/>
    </xf>
    <xf numFmtId="2" fontId="44" fillId="23" borderId="0" applyAlignment="0">
      <alignment horizontal="right"/>
      <protection locked="0"/>
    </xf>
    <xf numFmtId="0" fontId="96" fillId="0" borderId="37" applyNumberFormat="0" applyFill="0" applyAlignment="0" applyProtection="0"/>
    <xf numFmtId="0" fontId="97" fillId="0" borderId="0" applyProtection="0">
      <alignment horizontal="left"/>
    </xf>
    <xf numFmtId="0" fontId="98" fillId="0" borderId="0" applyProtection="0">
      <alignment horizontal="left"/>
    </xf>
    <xf numFmtId="0" fontId="99" fillId="0" borderId="0" applyNumberFormat="0" applyFill="0" applyBorder="0" applyAlignment="0" applyProtection="0"/>
    <xf numFmtId="0" fontId="55" fillId="0" borderId="0" applyFill="0" applyAlignment="0" applyProtection="0">
      <protection locked="0"/>
    </xf>
    <xf numFmtId="0" fontId="55" fillId="0" borderId="2" applyFill="0" applyAlignment="0" applyProtection="0">
      <protection locked="0"/>
    </xf>
    <xf numFmtId="14" fontId="61" fillId="33" borderId="22">
      <alignment horizontal="center" vertical="center" wrapText="1"/>
    </xf>
    <xf numFmtId="224" fontId="100" fillId="0" borderId="0">
      <alignment horizontal="left"/>
    </xf>
    <xf numFmtId="0" fontId="101" fillId="0" borderId="0"/>
    <xf numFmtId="0" fontId="102" fillId="0" borderId="0"/>
    <xf numFmtId="0" fontId="103" fillId="0" borderId="0">
      <alignment horizontal="left"/>
    </xf>
    <xf numFmtId="225" fontId="9" fillId="0" borderId="0" applyFont="0" applyFill="0" applyBorder="0" applyAlignment="0"/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9" fillId="0" borderId="0"/>
    <xf numFmtId="226" fontId="106" fillId="0" borderId="1">
      <alignment horizontal="center" vertical="center" wrapText="1"/>
    </xf>
    <xf numFmtId="226" fontId="106" fillId="0" borderId="1">
      <alignment horizontal="center" vertical="center" wrapText="1"/>
    </xf>
    <xf numFmtId="226" fontId="106" fillId="0" borderId="1">
      <alignment horizontal="center" vertical="center" wrapText="1"/>
    </xf>
    <xf numFmtId="226" fontId="106" fillId="0" borderId="1">
      <alignment horizontal="center" vertical="center" wrapText="1"/>
    </xf>
    <xf numFmtId="226" fontId="106" fillId="0" borderId="1">
      <alignment horizontal="center" vertical="center" wrapText="1"/>
    </xf>
    <xf numFmtId="0" fontId="107" fillId="0" borderId="0" applyFill="0" applyBorder="0" applyProtection="0">
      <alignment vertical="center"/>
    </xf>
    <xf numFmtId="10" fontId="89" fillId="30" borderId="1" applyNumberFormat="0" applyBorder="0" applyAlignment="0" applyProtection="0"/>
    <xf numFmtId="10" fontId="89" fillId="30" borderId="1" applyNumberFormat="0" applyBorder="0" applyAlignment="0" applyProtection="0"/>
    <xf numFmtId="10" fontId="89" fillId="30" borderId="1" applyNumberFormat="0" applyBorder="0" applyAlignment="0" applyProtection="0"/>
    <xf numFmtId="10" fontId="89" fillId="30" borderId="1" applyNumberFormat="0" applyBorder="0" applyAlignment="0" applyProtection="0"/>
    <xf numFmtId="10" fontId="89" fillId="30" borderId="1" applyNumberFormat="0" applyBorder="0" applyAlignment="0" applyProtection="0"/>
    <xf numFmtId="227" fontId="108" fillId="34" borderId="38"/>
    <xf numFmtId="227" fontId="108" fillId="34" borderId="38"/>
    <xf numFmtId="227" fontId="108" fillId="34" borderId="38"/>
    <xf numFmtId="227" fontId="108" fillId="34" borderId="38"/>
    <xf numFmtId="227" fontId="108" fillId="34" borderId="38"/>
    <xf numFmtId="174" fontId="109" fillId="6" borderId="0" applyNumberFormat="0" applyBorder="0" applyAlignment="0" applyProtection="0"/>
    <xf numFmtId="228" fontId="59" fillId="30" borderId="0" applyNumberFormat="0" applyFont="0" applyBorder="0" applyAlignment="0" applyProtection="0">
      <alignment horizontal="center"/>
      <protection locked="0"/>
    </xf>
    <xf numFmtId="220" fontId="59" fillId="30" borderId="2" applyNumberFormat="0" applyFont="0" applyAlignment="0" applyProtection="0">
      <alignment horizontal="center"/>
      <protection locked="0"/>
    </xf>
    <xf numFmtId="174" fontId="87" fillId="0" borderId="0" applyNumberFormat="0" applyBorder="0" applyAlignment="0" applyProtection="0"/>
    <xf numFmtId="0" fontId="107" fillId="0" borderId="0" applyFill="0" applyBorder="0" applyProtection="0">
      <alignment vertical="center"/>
    </xf>
    <xf numFmtId="0" fontId="107" fillId="0" borderId="0" applyFill="0" applyBorder="0" applyProtection="0">
      <alignment vertical="center"/>
    </xf>
    <xf numFmtId="0" fontId="107" fillId="0" borderId="0" applyFill="0" applyBorder="0" applyProtection="0">
      <alignment vertical="center"/>
    </xf>
    <xf numFmtId="0" fontId="107" fillId="0" borderId="0" applyFill="0" applyBorder="0" applyProtection="0">
      <alignment vertical="center"/>
    </xf>
    <xf numFmtId="229" fontId="110" fillId="35" borderId="39" applyNumberFormat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>
      <alignment vertical="center"/>
    </xf>
    <xf numFmtId="0" fontId="34" fillId="0" borderId="0"/>
    <xf numFmtId="230" fontId="59" fillId="0" borderId="0" applyFont="0" applyFill="0" applyBorder="0" applyAlignment="0" applyProtection="0"/>
    <xf numFmtId="231" fontId="59" fillId="0" borderId="0" applyFont="0" applyFill="0" applyBorder="0" applyAlignment="0" applyProtection="0"/>
    <xf numFmtId="198" fontId="29" fillId="0" borderId="0" applyFill="0" applyBorder="0" applyAlignment="0"/>
    <xf numFmtId="194" fontId="29" fillId="0" borderId="0" applyFill="0" applyBorder="0" applyAlignment="0"/>
    <xf numFmtId="198" fontId="29" fillId="0" borderId="0" applyFill="0" applyBorder="0" applyAlignment="0"/>
    <xf numFmtId="199" fontId="29" fillId="0" borderId="0" applyFill="0" applyBorder="0" applyAlignment="0"/>
    <xf numFmtId="194" fontId="29" fillId="0" borderId="0" applyFill="0" applyBorder="0" applyAlignment="0"/>
    <xf numFmtId="0" fontId="113" fillId="0" borderId="40" applyNumberFormat="0" applyFill="0" applyAlignment="0" applyProtection="0"/>
    <xf numFmtId="1" fontId="114" fillId="0" borderId="1">
      <alignment horizontal="center" vertical="center"/>
    </xf>
    <xf numFmtId="1" fontId="114" fillId="0" borderId="1">
      <alignment horizontal="center" vertical="center"/>
    </xf>
    <xf numFmtId="1" fontId="114" fillId="0" borderId="1">
      <alignment horizontal="center" vertical="center"/>
    </xf>
    <xf numFmtId="1" fontId="114" fillId="0" borderId="1">
      <alignment horizontal="center" vertical="center"/>
    </xf>
    <xf numFmtId="1" fontId="114" fillId="0" borderId="1">
      <alignment horizontal="center" vertical="center"/>
    </xf>
    <xf numFmtId="0" fontId="115" fillId="0" borderId="0">
      <alignment horizontal="center"/>
    </xf>
    <xf numFmtId="0" fontId="116" fillId="0" borderId="41">
      <alignment horizontal="centerContinuous"/>
    </xf>
    <xf numFmtId="23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233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117" fillId="0" borderId="0" applyFont="0" applyFill="0" applyBorder="0" applyAlignment="0" applyProtection="0"/>
    <xf numFmtId="4" fontId="117" fillId="0" borderId="0" applyFont="0" applyFill="0" applyBorder="0" applyAlignment="0" applyProtection="0"/>
    <xf numFmtId="37" fontId="34" fillId="0" borderId="0" applyFont="0" applyFill="0" applyBorder="0" applyAlignment="0" applyProtection="0"/>
    <xf numFmtId="0" fontId="118" fillId="24" borderId="42">
      <alignment horizontal="left" vertical="top" indent="2"/>
    </xf>
    <xf numFmtId="0" fontId="118" fillId="24" borderId="42">
      <alignment horizontal="left" vertical="top" indent="2"/>
    </xf>
    <xf numFmtId="234" fontId="34" fillId="0" borderId="0" applyFont="0" applyFill="0" applyBorder="0" applyAlignment="0" applyProtection="0"/>
    <xf numFmtId="235" fontId="34" fillId="0" borderId="0" applyFont="0" applyFill="0" applyBorder="0" applyAlignment="0" applyProtection="0"/>
    <xf numFmtId="0" fontId="119" fillId="0" borderId="0"/>
    <xf numFmtId="236" fontId="120" fillId="0" borderId="0" applyFont="0" applyFill="0" applyBorder="0" applyAlignment="0" applyProtection="0"/>
    <xf numFmtId="237" fontId="120" fillId="0" borderId="0" applyFont="0" applyFill="0" applyBorder="0" applyAlignment="0" applyProtection="0"/>
    <xf numFmtId="238" fontId="9" fillId="0" borderId="0" applyFont="0" applyFill="0" applyBorder="0" applyAlignment="0" applyProtection="0"/>
    <xf numFmtId="239" fontId="9" fillId="0" borderId="0" applyFont="0" applyFill="0" applyBorder="0" applyAlignment="0" applyProtection="0"/>
    <xf numFmtId="240" fontId="9" fillId="0" borderId="0" applyFont="0" applyFill="0" applyBorder="0" applyAlignment="0" applyProtection="0"/>
    <xf numFmtId="241" fontId="117" fillId="0" borderId="0" applyFont="0" applyFill="0" applyBorder="0" applyAlignment="0" applyProtection="0"/>
    <xf numFmtId="242" fontId="9" fillId="0" borderId="0" applyFont="0" applyFill="0" applyBorder="0" applyAlignment="0" applyProtection="0"/>
    <xf numFmtId="243" fontId="117" fillId="0" borderId="0" applyFont="0" applyFill="0" applyBorder="0" applyAlignment="0" applyProtection="0"/>
    <xf numFmtId="244" fontId="89" fillId="30" borderId="0">
      <alignment horizontal="center"/>
    </xf>
    <xf numFmtId="0" fontId="66" fillId="0" borderId="0" applyFont="0" applyFill="0" applyBorder="0" applyAlignment="0" applyProtection="0">
      <alignment horizontal="right"/>
    </xf>
    <xf numFmtId="245" fontId="67" fillId="0" borderId="0" applyFont="0" applyFill="0" applyBorder="0" applyAlignment="0" applyProtection="0"/>
    <xf numFmtId="0" fontId="66" fillId="0" borderId="0" applyFill="0" applyBorder="0" applyProtection="0">
      <alignment vertical="center"/>
    </xf>
    <xf numFmtId="0" fontId="66" fillId="0" borderId="0" applyFont="0" applyFill="0" applyBorder="0" applyAlignment="0" applyProtection="0">
      <alignment horizontal="right"/>
    </xf>
    <xf numFmtId="0" fontId="121" fillId="5" borderId="0" applyNumberFormat="0" applyBorder="0" applyAlignment="0" applyProtection="0"/>
    <xf numFmtId="37" fontId="122" fillId="0" borderId="0"/>
    <xf numFmtId="0" fontId="83" fillId="0" borderId="0"/>
    <xf numFmtId="0" fontId="83" fillId="0" borderId="0"/>
    <xf numFmtId="0" fontId="9" fillId="0" borderId="0"/>
    <xf numFmtId="246" fontId="22" fillId="0" borderId="0"/>
    <xf numFmtId="0" fontId="36" fillId="0" borderId="0"/>
    <xf numFmtId="0" fontId="66" fillId="0" borderId="0" applyFill="0" applyBorder="0" applyProtection="0">
      <alignment vertical="center"/>
    </xf>
    <xf numFmtId="0" fontId="123" fillId="0" borderId="0">
      <alignment horizontal="left"/>
      <protection locked="0"/>
    </xf>
    <xf numFmtId="0" fontId="4" fillId="0" borderId="0">
      <alignment horizontal="left"/>
      <protection locked="0"/>
    </xf>
    <xf numFmtId="0" fontId="67" fillId="0" borderId="0"/>
    <xf numFmtId="0" fontId="124" fillId="0" borderId="0"/>
    <xf numFmtId="0" fontId="125" fillId="0" borderId="0" applyFill="0" applyBorder="0" applyAlignment="0" applyProtection="0"/>
    <xf numFmtId="0" fontId="13" fillId="0" borderId="0"/>
    <xf numFmtId="0" fontId="9" fillId="0" borderId="0"/>
    <xf numFmtId="0" fontId="14" fillId="0" borderId="0"/>
    <xf numFmtId="0" fontId="9" fillId="10" borderId="25" applyNumberFormat="0" applyFont="0" applyAlignment="0" applyProtection="0"/>
    <xf numFmtId="0" fontId="9" fillId="10" borderId="25" applyNumberFormat="0" applyFont="0" applyAlignment="0" applyProtection="0"/>
    <xf numFmtId="0" fontId="9" fillId="10" borderId="25" applyNumberFormat="0" applyFont="0" applyAlignment="0" applyProtection="0"/>
    <xf numFmtId="0" fontId="9" fillId="10" borderId="25" applyNumberFormat="0" applyFont="0" applyAlignment="0" applyProtection="0"/>
    <xf numFmtId="0" fontId="9" fillId="10" borderId="25" applyNumberFormat="0" applyFont="0" applyAlignment="0" applyProtection="0"/>
    <xf numFmtId="10" fontId="89" fillId="0" borderId="0" applyFont="0" applyFill="0" applyBorder="0" applyAlignment="0" applyProtection="0"/>
    <xf numFmtId="227" fontId="16" fillId="0" borderId="0"/>
    <xf numFmtId="247" fontId="39" fillId="0" borderId="0" applyFont="0" applyFill="0" applyBorder="0" applyAlignment="0" applyProtection="0"/>
    <xf numFmtId="248" fontId="3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49" fontId="126" fillId="0" borderId="0" applyFont="0" applyFill="0" applyBorder="0" applyAlignment="0" applyProtection="0"/>
    <xf numFmtId="41" fontId="9" fillId="0" borderId="0" applyFont="0" applyFill="0" applyBorder="0" applyAlignment="0" applyProtection="0"/>
    <xf numFmtId="250" fontId="126" fillId="0" borderId="0" applyFont="0" applyFill="0" applyBorder="0" applyAlignment="0" applyProtection="0"/>
    <xf numFmtId="4" fontId="13" fillId="0" borderId="0" applyFont="0" applyFill="0" applyBorder="0" applyAlignment="0" applyProtection="0"/>
    <xf numFmtId="0" fontId="34" fillId="0" borderId="0"/>
    <xf numFmtId="251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252" fontId="34" fillId="0" borderId="0" applyFont="0" applyFill="0" applyBorder="0" applyAlignment="0" applyProtection="0"/>
    <xf numFmtId="253" fontId="34" fillId="0" borderId="0" applyFont="0" applyFill="0" applyBorder="0" applyAlignment="0" applyProtection="0"/>
    <xf numFmtId="0" fontId="128" fillId="11" borderId="43" applyNumberFormat="0" applyAlignment="0" applyProtection="0"/>
    <xf numFmtId="0" fontId="128" fillId="11" borderId="43" applyNumberFormat="0" applyAlignment="0" applyProtection="0"/>
    <xf numFmtId="0" fontId="128" fillId="11" borderId="43" applyNumberFormat="0" applyAlignment="0" applyProtection="0"/>
    <xf numFmtId="0" fontId="128" fillId="11" borderId="43" applyNumberFormat="0" applyAlignment="0" applyProtection="0"/>
    <xf numFmtId="0" fontId="128" fillId="11" borderId="43" applyNumberFormat="0" applyAlignment="0" applyProtection="0"/>
    <xf numFmtId="40" fontId="129" fillId="24" borderId="0">
      <alignment horizontal="right"/>
    </xf>
    <xf numFmtId="0" fontId="130" fillId="24" borderId="0">
      <alignment horizontal="right"/>
    </xf>
    <xf numFmtId="0" fontId="131" fillId="24" borderId="21"/>
    <xf numFmtId="0" fontId="131" fillId="0" borderId="0" applyBorder="0">
      <alignment horizontal="centerContinuous"/>
    </xf>
    <xf numFmtId="0" fontId="132" fillId="0" borderId="0" applyBorder="0">
      <alignment horizontal="centerContinuous"/>
    </xf>
    <xf numFmtId="0" fontId="128" fillId="15" borderId="43" applyNumberFormat="0" applyAlignment="0" applyProtection="0"/>
    <xf numFmtId="254" fontId="9" fillId="0" borderId="0" applyFont="0" applyFill="0" applyBorder="0" applyAlignment="0" applyProtection="0"/>
    <xf numFmtId="0" fontId="133" fillId="0" borderId="0"/>
    <xf numFmtId="0" fontId="134" fillId="0" borderId="0" applyProtection="0">
      <alignment horizontal="left"/>
    </xf>
    <xf numFmtId="0" fontId="134" fillId="0" borderId="0" applyFill="0" applyBorder="0" applyProtection="0">
      <alignment horizontal="left"/>
    </xf>
    <xf numFmtId="0" fontId="135" fillId="0" borderId="0" applyFill="0" applyBorder="0" applyProtection="0">
      <alignment horizontal="left"/>
    </xf>
    <xf numFmtId="1" fontId="136" fillId="0" borderId="0" applyProtection="0">
      <alignment horizontal="right" vertical="center"/>
    </xf>
    <xf numFmtId="0" fontId="137" fillId="0" borderId="0">
      <alignment vertical="center"/>
    </xf>
    <xf numFmtId="255" fontId="9" fillId="0" borderId="0" applyFont="0" applyFill="0" applyBorder="0" applyAlignment="0" applyProtection="0"/>
    <xf numFmtId="256" fontId="9" fillId="0" borderId="0" applyFont="0" applyFill="0" applyBorder="0" applyAlignment="0" applyProtection="0"/>
    <xf numFmtId="49" fontId="138" fillId="0" borderId="2" applyFill="0" applyProtection="0">
      <alignment vertical="center"/>
    </xf>
    <xf numFmtId="0" fontId="64" fillId="0" borderId="0"/>
    <xf numFmtId="193" fontId="139" fillId="0" borderId="0"/>
    <xf numFmtId="257" fontId="9" fillId="0" borderId="0" applyFont="0" applyFill="0" applyBorder="0" applyAlignment="0" applyProtection="0"/>
    <xf numFmtId="258" fontId="9" fillId="0" borderId="0" applyFont="0" applyFill="0" applyBorder="0" applyAlignment="0" applyProtection="0"/>
    <xf numFmtId="259" fontId="9" fillId="0" borderId="0" applyFont="0" applyFill="0" applyBorder="0" applyAlignment="0" applyProtection="0"/>
    <xf numFmtId="197" fontId="29" fillId="0" borderId="0" applyFont="0" applyFill="0" applyBorder="0" applyAlignment="0" applyProtection="0"/>
    <xf numFmtId="26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261" fontId="9" fillId="0" borderId="0" applyFont="0" applyFill="0" applyBorder="0" applyAlignment="0" applyProtection="0"/>
    <xf numFmtId="262" fontId="9" fillId="0" borderId="0" applyFont="0" applyFill="0" applyBorder="0" applyAlignment="0" applyProtection="0"/>
    <xf numFmtId="263" fontId="9" fillId="0" borderId="0" applyFont="0" applyFill="0" applyBorder="0" applyAlignment="0" applyProtection="0"/>
    <xf numFmtId="264" fontId="9" fillId="0" borderId="0" applyFont="0" applyFill="0" applyBorder="0" applyAlignment="0" applyProtection="0"/>
    <xf numFmtId="265" fontId="9" fillId="0" borderId="0" applyFont="0" applyFill="0" applyBorder="0" applyAlignment="0" applyProtection="0"/>
    <xf numFmtId="266" fontId="9" fillId="0" borderId="0" applyFont="0" applyFill="0" applyBorder="0" applyAlignment="0" applyProtection="0"/>
    <xf numFmtId="220" fontId="67" fillId="0" borderId="0" applyFont="0" applyFill="0" applyBorder="0" applyAlignment="0" applyProtection="0">
      <alignment horizontal="right"/>
    </xf>
    <xf numFmtId="10" fontId="67" fillId="0" borderId="0" applyFont="0" applyFill="0" applyBorder="0" applyAlignment="0" applyProtection="0">
      <alignment horizontal="right"/>
    </xf>
    <xf numFmtId="267" fontId="67" fillId="0" borderId="0" applyFont="0" applyFill="0" applyBorder="0" applyAlignment="0" applyProtection="0">
      <alignment horizontal="right"/>
    </xf>
    <xf numFmtId="268" fontId="36" fillId="0" borderId="0" applyFont="0" applyFill="0" applyBorder="0" applyProtection="0">
      <alignment horizontal="right"/>
    </xf>
    <xf numFmtId="9" fontId="9" fillId="0" borderId="0" applyFont="0" applyFill="0" applyBorder="0" applyAlignment="0" applyProtection="0"/>
    <xf numFmtId="0" fontId="66" fillId="0" borderId="0" applyFill="0" applyBorder="0" applyProtection="0">
      <alignment vertical="center"/>
    </xf>
    <xf numFmtId="0" fontId="75" fillId="0" borderId="0" applyFill="0" applyBorder="0" applyProtection="0"/>
    <xf numFmtId="37" fontId="140" fillId="6" borderId="21"/>
    <xf numFmtId="37" fontId="140" fillId="6" borderId="21"/>
    <xf numFmtId="269" fontId="67" fillId="0" borderId="0" applyFont="0" applyFill="0" applyBorder="0" applyAlignment="0" applyProtection="0">
      <alignment horizontal="right"/>
    </xf>
    <xf numFmtId="198" fontId="29" fillId="0" borderId="0" applyFill="0" applyBorder="0" applyAlignment="0"/>
    <xf numFmtId="194" fontId="29" fillId="0" borderId="0" applyFill="0" applyBorder="0" applyAlignment="0"/>
    <xf numFmtId="198" fontId="29" fillId="0" borderId="0" applyFill="0" applyBorder="0" applyAlignment="0"/>
    <xf numFmtId="199" fontId="29" fillId="0" borderId="0" applyFill="0" applyBorder="0" applyAlignment="0"/>
    <xf numFmtId="194" fontId="29" fillId="0" borderId="0" applyFill="0" applyBorder="0" applyAlignment="0"/>
    <xf numFmtId="0" fontId="63" fillId="27" borderId="1" applyNumberFormat="0" applyFont="0" applyAlignment="0" applyProtection="0"/>
    <xf numFmtId="0" fontId="63" fillId="27" borderId="1" applyNumberFormat="0" applyFont="0" applyAlignment="0" applyProtection="0"/>
    <xf numFmtId="0" fontId="63" fillId="27" borderId="1" applyNumberFormat="0" applyFont="0" applyAlignment="0" applyProtection="0"/>
    <xf numFmtId="0" fontId="63" fillId="27" borderId="1" applyNumberFormat="0" applyFont="0" applyAlignment="0" applyProtection="0"/>
    <xf numFmtId="0" fontId="63" fillId="27" borderId="1" applyNumberFormat="0" applyFont="0" applyAlignment="0" applyProtection="0"/>
    <xf numFmtId="228" fontId="59" fillId="27" borderId="0" applyNumberFormat="0" applyFont="0" applyBorder="0" applyAlignment="0" applyProtection="0">
      <alignment horizontal="center"/>
      <protection locked="0"/>
    </xf>
    <xf numFmtId="190" fontId="141" fillId="27" borderId="0" applyBorder="0" applyAlignment="0">
      <protection hidden="1"/>
    </xf>
    <xf numFmtId="1" fontId="141" fillId="27" borderId="0">
      <alignment horizontal="center"/>
    </xf>
    <xf numFmtId="0" fontId="142" fillId="0" borderId="0" applyNumberFormat="0" applyFont="0" applyFill="0" applyBorder="0" applyAlignment="0" applyProtection="0">
      <alignment horizontal="left"/>
    </xf>
    <xf numFmtId="0" fontId="143" fillId="0" borderId="22">
      <alignment horizontal="center"/>
    </xf>
    <xf numFmtId="37" fontId="144" fillId="0" borderId="0"/>
    <xf numFmtId="270" fontId="9" fillId="0" borderId="0"/>
    <xf numFmtId="271" fontId="34" fillId="0" borderId="0" applyProtection="0">
      <alignment horizontal="right"/>
    </xf>
    <xf numFmtId="272" fontId="34" fillId="0" borderId="0" applyProtection="0">
      <alignment horizontal="right"/>
    </xf>
    <xf numFmtId="273" fontId="34" fillId="0" borderId="0" applyProtection="0">
      <alignment horizontal="right"/>
    </xf>
    <xf numFmtId="274" fontId="34" fillId="0" borderId="0" applyProtection="0">
      <alignment horizontal="right"/>
    </xf>
    <xf numFmtId="0" fontId="145" fillId="0" borderId="0" applyNumberFormat="0" applyBorder="0"/>
    <xf numFmtId="0" fontId="146" fillId="0" borderId="44">
      <alignment vertical="center"/>
    </xf>
    <xf numFmtId="0" fontId="146" fillId="0" borderId="44">
      <alignment vertical="center"/>
    </xf>
    <xf numFmtId="4" fontId="100" fillId="6" borderId="43" applyNumberFormat="0" applyProtection="0">
      <alignment vertical="center"/>
    </xf>
    <xf numFmtId="4" fontId="100" fillId="6" borderId="43" applyNumberFormat="0" applyProtection="0">
      <alignment vertical="center"/>
    </xf>
    <xf numFmtId="4" fontId="100" fillId="6" borderId="43" applyNumberFormat="0" applyProtection="0">
      <alignment vertical="center"/>
    </xf>
    <xf numFmtId="4" fontId="100" fillId="6" borderId="43" applyNumberFormat="0" applyProtection="0">
      <alignment vertical="center"/>
    </xf>
    <xf numFmtId="4" fontId="100" fillId="6" borderId="43" applyNumberFormat="0" applyProtection="0">
      <alignment vertical="center"/>
    </xf>
    <xf numFmtId="4" fontId="38" fillId="6" borderId="43" applyNumberFormat="0" applyProtection="0">
      <alignment vertical="center"/>
    </xf>
    <xf numFmtId="4" fontId="38" fillId="6" borderId="43" applyNumberFormat="0" applyProtection="0">
      <alignment vertical="center"/>
    </xf>
    <xf numFmtId="4" fontId="38" fillId="6" borderId="43" applyNumberFormat="0" applyProtection="0">
      <alignment vertical="center"/>
    </xf>
    <xf numFmtId="4" fontId="38" fillId="6" borderId="43" applyNumberFormat="0" applyProtection="0">
      <alignment vertical="center"/>
    </xf>
    <xf numFmtId="4" fontId="38" fillId="6" borderId="43" applyNumberFormat="0" applyProtection="0">
      <alignment vertical="center"/>
    </xf>
    <xf numFmtId="4" fontId="100" fillId="6" borderId="43" applyNumberFormat="0" applyProtection="0">
      <alignment horizontal="left" vertical="center" indent="1"/>
    </xf>
    <xf numFmtId="4" fontId="100" fillId="6" borderId="43" applyNumberFormat="0" applyProtection="0">
      <alignment horizontal="left" vertical="center" indent="1"/>
    </xf>
    <xf numFmtId="4" fontId="100" fillId="6" borderId="43" applyNumberFormat="0" applyProtection="0">
      <alignment horizontal="left" vertical="center" indent="1"/>
    </xf>
    <xf numFmtId="4" fontId="100" fillId="6" borderId="43" applyNumberFormat="0" applyProtection="0">
      <alignment horizontal="left" vertical="center" indent="1"/>
    </xf>
    <xf numFmtId="4" fontId="100" fillId="6" borderId="43" applyNumberFormat="0" applyProtection="0">
      <alignment horizontal="left" vertical="center" indent="1"/>
    </xf>
    <xf numFmtId="4" fontId="100" fillId="6" borderId="43" applyNumberFormat="0" applyProtection="0">
      <alignment horizontal="left" vertical="center" indent="1"/>
    </xf>
    <xf numFmtId="4" fontId="100" fillId="6" borderId="43" applyNumberFormat="0" applyProtection="0">
      <alignment horizontal="left" vertical="center" indent="1"/>
    </xf>
    <xf numFmtId="4" fontId="100" fillId="6" borderId="43" applyNumberFormat="0" applyProtection="0">
      <alignment horizontal="left" vertical="center" indent="1"/>
    </xf>
    <xf numFmtId="4" fontId="100" fillId="6" borderId="43" applyNumberFormat="0" applyProtection="0">
      <alignment horizontal="left" vertical="center" indent="1"/>
    </xf>
    <xf numFmtId="4" fontId="100" fillId="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4" fontId="100" fillId="37" borderId="43" applyNumberFormat="0" applyProtection="0">
      <alignment horizontal="right" vertical="center"/>
    </xf>
    <xf numFmtId="4" fontId="100" fillId="37" borderId="43" applyNumberFormat="0" applyProtection="0">
      <alignment horizontal="right" vertical="center"/>
    </xf>
    <xf numFmtId="4" fontId="100" fillId="37" borderId="43" applyNumberFormat="0" applyProtection="0">
      <alignment horizontal="right" vertical="center"/>
    </xf>
    <xf numFmtId="4" fontId="100" fillId="37" borderId="43" applyNumberFormat="0" applyProtection="0">
      <alignment horizontal="right" vertical="center"/>
    </xf>
    <xf numFmtId="4" fontId="100" fillId="37" borderId="43" applyNumberFormat="0" applyProtection="0">
      <alignment horizontal="right" vertical="center"/>
    </xf>
    <xf numFmtId="4" fontId="100" fillId="38" borderId="43" applyNumberFormat="0" applyProtection="0">
      <alignment horizontal="right" vertical="center"/>
    </xf>
    <xf numFmtId="4" fontId="100" fillId="38" borderId="43" applyNumberFormat="0" applyProtection="0">
      <alignment horizontal="right" vertical="center"/>
    </xf>
    <xf numFmtId="4" fontId="100" fillId="38" borderId="43" applyNumberFormat="0" applyProtection="0">
      <alignment horizontal="right" vertical="center"/>
    </xf>
    <xf numFmtId="4" fontId="100" fillId="38" borderId="43" applyNumberFormat="0" applyProtection="0">
      <alignment horizontal="right" vertical="center"/>
    </xf>
    <xf numFmtId="4" fontId="100" fillId="38" borderId="43" applyNumberFormat="0" applyProtection="0">
      <alignment horizontal="right" vertical="center"/>
    </xf>
    <xf numFmtId="4" fontId="100" fillId="39" borderId="43" applyNumberFormat="0" applyProtection="0">
      <alignment horizontal="right" vertical="center"/>
    </xf>
    <xf numFmtId="4" fontId="100" fillId="39" borderId="43" applyNumberFormat="0" applyProtection="0">
      <alignment horizontal="right" vertical="center"/>
    </xf>
    <xf numFmtId="4" fontId="100" fillId="39" borderId="43" applyNumberFormat="0" applyProtection="0">
      <alignment horizontal="right" vertical="center"/>
    </xf>
    <xf numFmtId="4" fontId="100" fillId="39" borderId="43" applyNumberFormat="0" applyProtection="0">
      <alignment horizontal="right" vertical="center"/>
    </xf>
    <xf numFmtId="4" fontId="100" fillId="39" borderId="43" applyNumberFormat="0" applyProtection="0">
      <alignment horizontal="right" vertical="center"/>
    </xf>
    <xf numFmtId="4" fontId="100" fillId="40" borderId="43" applyNumberFormat="0" applyProtection="0">
      <alignment horizontal="right" vertical="center"/>
    </xf>
    <xf numFmtId="4" fontId="100" fillId="40" borderId="43" applyNumberFormat="0" applyProtection="0">
      <alignment horizontal="right" vertical="center"/>
    </xf>
    <xf numFmtId="4" fontId="100" fillId="40" borderId="43" applyNumberFormat="0" applyProtection="0">
      <alignment horizontal="right" vertical="center"/>
    </xf>
    <xf numFmtId="4" fontId="100" fillId="40" borderId="43" applyNumberFormat="0" applyProtection="0">
      <alignment horizontal="right" vertical="center"/>
    </xf>
    <xf numFmtId="4" fontId="100" fillId="40" borderId="43" applyNumberFormat="0" applyProtection="0">
      <alignment horizontal="right" vertical="center"/>
    </xf>
    <xf numFmtId="4" fontId="100" fillId="41" borderId="43" applyNumberFormat="0" applyProtection="0">
      <alignment horizontal="right" vertical="center"/>
    </xf>
    <xf numFmtId="4" fontId="100" fillId="41" borderId="43" applyNumberFormat="0" applyProtection="0">
      <alignment horizontal="right" vertical="center"/>
    </xf>
    <xf numFmtId="4" fontId="100" fillId="41" borderId="43" applyNumberFormat="0" applyProtection="0">
      <alignment horizontal="right" vertical="center"/>
    </xf>
    <xf numFmtId="4" fontId="100" fillId="41" borderId="43" applyNumberFormat="0" applyProtection="0">
      <alignment horizontal="right" vertical="center"/>
    </xf>
    <xf numFmtId="4" fontId="100" fillId="41" borderId="43" applyNumberFormat="0" applyProtection="0">
      <alignment horizontal="right" vertical="center"/>
    </xf>
    <xf numFmtId="4" fontId="100" fillId="42" borderId="43" applyNumberFormat="0" applyProtection="0">
      <alignment horizontal="right" vertical="center"/>
    </xf>
    <xf numFmtId="4" fontId="100" fillId="42" borderId="43" applyNumberFormat="0" applyProtection="0">
      <alignment horizontal="right" vertical="center"/>
    </xf>
    <xf numFmtId="4" fontId="100" fillId="42" borderId="43" applyNumberFormat="0" applyProtection="0">
      <alignment horizontal="right" vertical="center"/>
    </xf>
    <xf numFmtId="4" fontId="100" fillId="42" borderId="43" applyNumberFormat="0" applyProtection="0">
      <alignment horizontal="right" vertical="center"/>
    </xf>
    <xf numFmtId="4" fontId="100" fillId="42" borderId="43" applyNumberFormat="0" applyProtection="0">
      <alignment horizontal="right" vertical="center"/>
    </xf>
    <xf numFmtId="4" fontId="100" fillId="43" borderId="43" applyNumberFormat="0" applyProtection="0">
      <alignment horizontal="right" vertical="center"/>
    </xf>
    <xf numFmtId="4" fontId="100" fillId="43" borderId="43" applyNumberFormat="0" applyProtection="0">
      <alignment horizontal="right" vertical="center"/>
    </xf>
    <xf numFmtId="4" fontId="100" fillId="43" borderId="43" applyNumberFormat="0" applyProtection="0">
      <alignment horizontal="right" vertical="center"/>
    </xf>
    <xf numFmtId="4" fontId="100" fillId="43" borderId="43" applyNumberFormat="0" applyProtection="0">
      <alignment horizontal="right" vertical="center"/>
    </xf>
    <xf numFmtId="4" fontId="100" fillId="43" borderId="43" applyNumberFormat="0" applyProtection="0">
      <alignment horizontal="right" vertical="center"/>
    </xf>
    <xf numFmtId="4" fontId="100" fillId="44" borderId="43" applyNumberFormat="0" applyProtection="0">
      <alignment horizontal="right" vertical="center"/>
    </xf>
    <xf numFmtId="4" fontId="100" fillId="44" borderId="43" applyNumberFormat="0" applyProtection="0">
      <alignment horizontal="right" vertical="center"/>
    </xf>
    <xf numFmtId="4" fontId="100" fillId="44" borderId="43" applyNumberFormat="0" applyProtection="0">
      <alignment horizontal="right" vertical="center"/>
    </xf>
    <xf numFmtId="4" fontId="100" fillId="44" borderId="43" applyNumberFormat="0" applyProtection="0">
      <alignment horizontal="right" vertical="center"/>
    </xf>
    <xf numFmtId="4" fontId="100" fillId="44" borderId="43" applyNumberFormat="0" applyProtection="0">
      <alignment horizontal="right" vertical="center"/>
    </xf>
    <xf numFmtId="4" fontId="100" fillId="45" borderId="43" applyNumberFormat="0" applyProtection="0">
      <alignment horizontal="right" vertical="center"/>
    </xf>
    <xf numFmtId="4" fontId="100" fillId="45" borderId="43" applyNumberFormat="0" applyProtection="0">
      <alignment horizontal="right" vertical="center"/>
    </xf>
    <xf numFmtId="4" fontId="100" fillId="45" borderId="43" applyNumberFormat="0" applyProtection="0">
      <alignment horizontal="right" vertical="center"/>
    </xf>
    <xf numFmtId="4" fontId="100" fillId="45" borderId="43" applyNumberFormat="0" applyProtection="0">
      <alignment horizontal="right" vertical="center"/>
    </xf>
    <xf numFmtId="4" fontId="100" fillId="45" borderId="43" applyNumberFormat="0" applyProtection="0">
      <alignment horizontal="right" vertical="center"/>
    </xf>
    <xf numFmtId="4" fontId="101" fillId="46" borderId="43" applyNumberFormat="0" applyProtection="0">
      <alignment horizontal="left" vertical="center" indent="1"/>
    </xf>
    <xf numFmtId="4" fontId="101" fillId="46" borderId="43" applyNumberFormat="0" applyProtection="0">
      <alignment horizontal="left" vertical="center" indent="1"/>
    </xf>
    <xf numFmtId="4" fontId="101" fillId="46" borderId="43" applyNumberFormat="0" applyProtection="0">
      <alignment horizontal="left" vertical="center" indent="1"/>
    </xf>
    <xf numFmtId="4" fontId="101" fillId="46" borderId="43" applyNumberFormat="0" applyProtection="0">
      <alignment horizontal="left" vertical="center" indent="1"/>
    </xf>
    <xf numFmtId="4" fontId="101" fillId="46" borderId="43" applyNumberFormat="0" applyProtection="0">
      <alignment horizontal="left" vertical="center" indent="1"/>
    </xf>
    <xf numFmtId="4" fontId="100" fillId="28" borderId="45" applyNumberFormat="0" applyProtection="0">
      <alignment horizontal="left" vertical="center" indent="1"/>
    </xf>
    <xf numFmtId="4" fontId="100" fillId="28" borderId="45" applyNumberFormat="0" applyProtection="0">
      <alignment horizontal="left" vertical="center" indent="1"/>
    </xf>
    <xf numFmtId="4" fontId="100" fillId="28" borderId="45" applyNumberFormat="0" applyProtection="0">
      <alignment horizontal="left" vertical="center" indent="1"/>
    </xf>
    <xf numFmtId="4" fontId="100" fillId="28" borderId="45" applyNumberFormat="0" applyProtection="0">
      <alignment horizontal="left" vertical="center" indent="1"/>
    </xf>
    <xf numFmtId="4" fontId="100" fillId="28" borderId="45" applyNumberFormat="0" applyProtection="0">
      <alignment horizontal="left" vertical="center" indent="1"/>
    </xf>
    <xf numFmtId="4" fontId="147" fillId="47" borderId="0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4" fontId="72" fillId="28" borderId="43" applyNumberFormat="0" applyProtection="0">
      <alignment horizontal="left" vertical="center" indent="1"/>
    </xf>
    <xf numFmtId="4" fontId="72" fillId="28" borderId="43" applyNumberFormat="0" applyProtection="0">
      <alignment horizontal="left" vertical="center" indent="1"/>
    </xf>
    <xf numFmtId="4" fontId="72" fillId="28" borderId="43" applyNumberFormat="0" applyProtection="0">
      <alignment horizontal="left" vertical="center" indent="1"/>
    </xf>
    <xf numFmtId="4" fontId="72" fillId="28" borderId="43" applyNumberFormat="0" applyProtection="0">
      <alignment horizontal="left" vertical="center" indent="1"/>
    </xf>
    <xf numFmtId="4" fontId="72" fillId="28" borderId="43" applyNumberFormat="0" applyProtection="0">
      <alignment horizontal="left" vertical="center" indent="1"/>
    </xf>
    <xf numFmtId="4" fontId="72" fillId="48" borderId="43" applyNumberFormat="0" applyProtection="0">
      <alignment horizontal="left" vertical="center" indent="1"/>
    </xf>
    <xf numFmtId="4" fontId="72" fillId="48" borderId="43" applyNumberFormat="0" applyProtection="0">
      <alignment horizontal="left" vertical="center" indent="1"/>
    </xf>
    <xf numFmtId="4" fontId="72" fillId="48" borderId="43" applyNumberFormat="0" applyProtection="0">
      <alignment horizontal="left" vertical="center" indent="1"/>
    </xf>
    <xf numFmtId="4" fontId="72" fillId="48" borderId="43" applyNumberFormat="0" applyProtection="0">
      <alignment horizontal="left" vertical="center" indent="1"/>
    </xf>
    <xf numFmtId="4" fontId="72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8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49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27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4" fontId="100" fillId="30" borderId="43" applyNumberFormat="0" applyProtection="0">
      <alignment vertical="center"/>
    </xf>
    <xf numFmtId="4" fontId="100" fillId="30" borderId="43" applyNumberFormat="0" applyProtection="0">
      <alignment vertical="center"/>
    </xf>
    <xf numFmtId="4" fontId="100" fillId="30" borderId="43" applyNumberFormat="0" applyProtection="0">
      <alignment vertical="center"/>
    </xf>
    <xf numFmtId="4" fontId="100" fillId="30" borderId="43" applyNumberFormat="0" applyProtection="0">
      <alignment vertical="center"/>
    </xf>
    <xf numFmtId="4" fontId="100" fillId="30" borderId="43" applyNumberFormat="0" applyProtection="0">
      <alignment vertical="center"/>
    </xf>
    <xf numFmtId="4" fontId="38" fillId="30" borderId="43" applyNumberFormat="0" applyProtection="0">
      <alignment vertical="center"/>
    </xf>
    <xf numFmtId="4" fontId="38" fillId="30" borderId="43" applyNumberFormat="0" applyProtection="0">
      <alignment vertical="center"/>
    </xf>
    <xf numFmtId="4" fontId="38" fillId="30" borderId="43" applyNumberFormat="0" applyProtection="0">
      <alignment vertical="center"/>
    </xf>
    <xf numFmtId="4" fontId="38" fillId="30" borderId="43" applyNumberFormat="0" applyProtection="0">
      <alignment vertical="center"/>
    </xf>
    <xf numFmtId="4" fontId="38" fillId="30" borderId="43" applyNumberFormat="0" applyProtection="0">
      <alignment vertical="center"/>
    </xf>
    <xf numFmtId="4" fontId="100" fillId="30" borderId="43" applyNumberFormat="0" applyProtection="0">
      <alignment horizontal="left" vertical="center" indent="1"/>
    </xf>
    <xf numFmtId="4" fontId="100" fillId="30" borderId="43" applyNumberFormat="0" applyProtection="0">
      <alignment horizontal="left" vertical="center" indent="1"/>
    </xf>
    <xf numFmtId="4" fontId="100" fillId="30" borderId="43" applyNumberFormat="0" applyProtection="0">
      <alignment horizontal="left" vertical="center" indent="1"/>
    </xf>
    <xf numFmtId="4" fontId="100" fillId="30" borderId="43" applyNumberFormat="0" applyProtection="0">
      <alignment horizontal="left" vertical="center" indent="1"/>
    </xf>
    <xf numFmtId="4" fontId="100" fillId="30" borderId="43" applyNumberFormat="0" applyProtection="0">
      <alignment horizontal="left" vertical="center" indent="1"/>
    </xf>
    <xf numFmtId="4" fontId="100" fillId="30" borderId="43" applyNumberFormat="0" applyProtection="0">
      <alignment horizontal="left" vertical="center" indent="1"/>
    </xf>
    <xf numFmtId="4" fontId="100" fillId="30" borderId="43" applyNumberFormat="0" applyProtection="0">
      <alignment horizontal="left" vertical="center" indent="1"/>
    </xf>
    <xf numFmtId="4" fontId="100" fillId="30" borderId="43" applyNumberFormat="0" applyProtection="0">
      <alignment horizontal="left" vertical="center" indent="1"/>
    </xf>
    <xf numFmtId="4" fontId="100" fillId="30" borderId="43" applyNumberFormat="0" applyProtection="0">
      <alignment horizontal="left" vertical="center" indent="1"/>
    </xf>
    <xf numFmtId="4" fontId="100" fillId="30" borderId="43" applyNumberFormat="0" applyProtection="0">
      <alignment horizontal="left" vertical="center" indent="1"/>
    </xf>
    <xf numFmtId="4" fontId="89" fillId="0" borderId="46" applyNumberFormat="0" applyProtection="0">
      <alignment horizontal="right" vertical="center"/>
    </xf>
    <xf numFmtId="4" fontId="100" fillId="28" borderId="43" applyNumberFormat="0" applyProtection="0">
      <alignment horizontal="right" vertical="center"/>
    </xf>
    <xf numFmtId="4" fontId="100" fillId="28" borderId="43" applyNumberFormat="0" applyProtection="0">
      <alignment horizontal="right" vertical="center"/>
    </xf>
    <xf numFmtId="4" fontId="100" fillId="28" borderId="43" applyNumberFormat="0" applyProtection="0">
      <alignment horizontal="right" vertical="center"/>
    </xf>
    <xf numFmtId="4" fontId="100" fillId="28" borderId="43" applyNumberFormat="0" applyProtection="0">
      <alignment horizontal="right" vertical="center"/>
    </xf>
    <xf numFmtId="4" fontId="38" fillId="28" borderId="43" applyNumberFormat="0" applyProtection="0">
      <alignment horizontal="right" vertical="center"/>
    </xf>
    <xf numFmtId="4" fontId="38" fillId="28" borderId="43" applyNumberFormat="0" applyProtection="0">
      <alignment horizontal="right" vertical="center"/>
    </xf>
    <xf numFmtId="4" fontId="38" fillId="28" borderId="43" applyNumberFormat="0" applyProtection="0">
      <alignment horizontal="right" vertical="center"/>
    </xf>
    <xf numFmtId="4" fontId="38" fillId="28" borderId="43" applyNumberFormat="0" applyProtection="0">
      <alignment horizontal="right" vertical="center"/>
    </xf>
    <xf numFmtId="4" fontId="38" fillId="28" borderId="43" applyNumberFormat="0" applyProtection="0">
      <alignment horizontal="right" vertical="center"/>
    </xf>
    <xf numFmtId="0" fontId="9" fillId="36" borderId="43" applyNumberFormat="0" applyProtection="0">
      <alignment horizontal="left" vertical="center" indent="1"/>
    </xf>
    <xf numFmtId="0" fontId="148" fillId="36" borderId="43" applyNumberFormat="0" applyProtection="0">
      <alignment horizontal="left" vertical="center" indent="1"/>
    </xf>
    <xf numFmtId="0" fontId="148" fillId="36" borderId="43" applyNumberFormat="0" applyProtection="0">
      <alignment horizontal="left" vertical="center" indent="1"/>
    </xf>
    <xf numFmtId="0" fontId="148" fillId="36" borderId="43" applyNumberFormat="0" applyProtection="0">
      <alignment horizontal="left" vertical="center" indent="1"/>
    </xf>
    <xf numFmtId="0" fontId="148" fillId="36" borderId="43" applyNumberFormat="0" applyProtection="0">
      <alignment horizontal="left" vertical="center" indent="1"/>
    </xf>
    <xf numFmtId="0" fontId="148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59" fillId="0" borderId="0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9" fillId="36" borderId="43" applyNumberFormat="0" applyProtection="0">
      <alignment horizontal="left" vertical="center" indent="1"/>
    </xf>
    <xf numFmtId="0" fontId="149" fillId="0" borderId="0"/>
    <xf numFmtId="4" fontId="150" fillId="28" borderId="43" applyNumberFormat="0" applyProtection="0">
      <alignment horizontal="right" vertical="center"/>
    </xf>
    <xf numFmtId="4" fontId="150" fillId="28" borderId="43" applyNumberFormat="0" applyProtection="0">
      <alignment horizontal="right" vertical="center"/>
    </xf>
    <xf numFmtId="4" fontId="150" fillId="28" borderId="43" applyNumberFormat="0" applyProtection="0">
      <alignment horizontal="right" vertical="center"/>
    </xf>
    <xf numFmtId="4" fontId="150" fillId="28" borderId="43" applyNumberFormat="0" applyProtection="0">
      <alignment horizontal="right" vertical="center"/>
    </xf>
    <xf numFmtId="4" fontId="150" fillId="28" borderId="43" applyNumberFormat="0" applyProtection="0">
      <alignment horizontal="right" vertical="center"/>
    </xf>
    <xf numFmtId="0" fontId="151" fillId="50" borderId="0"/>
    <xf numFmtId="49" fontId="152" fillId="50" borderId="0"/>
    <xf numFmtId="49" fontId="153" fillId="50" borderId="47"/>
    <xf numFmtId="49" fontId="153" fillId="50" borderId="0"/>
    <xf numFmtId="0" fontId="151" fillId="24" borderId="47">
      <protection locked="0"/>
    </xf>
    <xf numFmtId="0" fontId="151" fillId="50" borderId="0"/>
    <xf numFmtId="0" fontId="154" fillId="51" borderId="0"/>
    <xf numFmtId="0" fontId="154" fillId="45" borderId="0"/>
    <xf numFmtId="0" fontId="154" fillId="40" borderId="0"/>
    <xf numFmtId="0" fontId="67" fillId="52" borderId="0" applyNumberFormat="0" applyFont="0" applyBorder="0" applyAlignment="0" applyProtection="0"/>
    <xf numFmtId="0" fontId="155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57" fillId="53" borderId="0" applyNumberFormat="0" applyBorder="0" applyAlignment="0" applyProtection="0">
      <alignment horizontal="center" wrapText="1"/>
    </xf>
    <xf numFmtId="0" fontId="61" fillId="0" borderId="0" applyNumberFormat="0" applyFill="0" applyBorder="0" applyAlignment="0" applyProtection="0"/>
    <xf numFmtId="0" fontId="158" fillId="53" borderId="0" applyNumberFormat="0" applyBorder="0" applyAlignment="0" applyProtection="0"/>
    <xf numFmtId="0" fontId="159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horizontal="center"/>
    </xf>
    <xf numFmtId="0" fontId="159" fillId="0" borderId="0" applyProtection="0"/>
    <xf numFmtId="0" fontId="9" fillId="0" borderId="0"/>
    <xf numFmtId="0" fontId="160" fillId="0" borderId="0"/>
    <xf numFmtId="224" fontId="9" fillId="0" borderId="0"/>
    <xf numFmtId="0" fontId="83" fillId="0" borderId="0"/>
    <xf numFmtId="0" fontId="83" fillId="0" borderId="0"/>
    <xf numFmtId="0" fontId="161" fillId="0" borderId="0"/>
    <xf numFmtId="0" fontId="63" fillId="27" borderId="0" applyNumberFormat="0" applyFont="0" applyBorder="0" applyAlignment="0" applyProtection="0"/>
    <xf numFmtId="3" fontId="9" fillId="0" borderId="1" applyNumberFormat="0" applyFont="0" applyFill="0" applyAlignment="0" applyProtection="0">
      <alignment vertical="center"/>
    </xf>
    <xf numFmtId="3" fontId="9" fillId="0" borderId="1" applyNumberFormat="0" applyFont="0" applyFill="0" applyAlignment="0" applyProtection="0">
      <alignment vertical="center"/>
    </xf>
    <xf numFmtId="3" fontId="9" fillId="0" borderId="1" applyNumberFormat="0" applyFont="0" applyFill="0" applyAlignment="0" applyProtection="0">
      <alignment vertical="center"/>
    </xf>
    <xf numFmtId="3" fontId="9" fillId="0" borderId="1" applyNumberFormat="0" applyFont="0" applyFill="0" applyAlignment="0" applyProtection="0">
      <alignment vertical="center"/>
    </xf>
    <xf numFmtId="3" fontId="9" fillId="0" borderId="1" applyNumberFormat="0" applyFont="0" applyFill="0" applyAlignment="0" applyProtection="0">
      <alignment vertical="center"/>
    </xf>
    <xf numFmtId="0" fontId="162" fillId="0" borderId="0" applyFill="0" applyBorder="0" applyProtection="0">
      <alignment horizontal="center" vertical="center"/>
    </xf>
    <xf numFmtId="0" fontId="62" fillId="0" borderId="0" applyBorder="0" applyProtection="0">
      <alignment vertical="center"/>
    </xf>
    <xf numFmtId="0" fontId="62" fillId="0" borderId="2" applyBorder="0" applyProtection="0">
      <alignment horizontal="right" vertical="center"/>
    </xf>
    <xf numFmtId="0" fontId="163" fillId="54" borderId="0" applyBorder="0" applyProtection="0">
      <alignment horizontal="centerContinuous" vertical="center"/>
    </xf>
    <xf numFmtId="0" fontId="163" fillId="55" borderId="2" applyBorder="0" applyProtection="0">
      <alignment horizontal="centerContinuous" vertical="center"/>
    </xf>
    <xf numFmtId="0" fontId="164" fillId="0" borderId="0"/>
    <xf numFmtId="0" fontId="63" fillId="0" borderId="0" applyBorder="0" applyProtection="0">
      <alignment horizontal="left"/>
    </xf>
    <xf numFmtId="0" fontId="162" fillId="0" borderId="0" applyFill="0" applyBorder="0" applyProtection="0"/>
    <xf numFmtId="0" fontId="124" fillId="0" borderId="0"/>
    <xf numFmtId="0" fontId="165" fillId="0" borderId="0" applyFill="0" applyBorder="0" applyProtection="0">
      <alignment horizontal="left"/>
    </xf>
    <xf numFmtId="0" fontId="85" fillId="0" borderId="48" applyFill="0" applyBorder="0" applyProtection="0">
      <alignment horizontal="left" vertical="top"/>
    </xf>
    <xf numFmtId="0" fontId="166" fillId="0" borderId="0">
      <alignment horizontal="centerContinuous"/>
    </xf>
    <xf numFmtId="0" fontId="47" fillId="24" borderId="29" applyNumberFormat="0" applyFont="0" applyFill="0" applyAlignment="0" applyProtection="0">
      <protection locked="0"/>
    </xf>
    <xf numFmtId="0" fontId="47" fillId="24" borderId="29" applyNumberFormat="0" applyFont="0" applyFill="0" applyAlignment="0" applyProtection="0">
      <protection locked="0"/>
    </xf>
    <xf numFmtId="0" fontId="47" fillId="24" borderId="29" applyNumberFormat="0" applyFont="0" applyFill="0" applyAlignment="0" applyProtection="0">
      <protection locked="0"/>
    </xf>
    <xf numFmtId="0" fontId="47" fillId="24" borderId="29" applyNumberFormat="0" applyFont="0" applyFill="0" applyAlignment="0" applyProtection="0">
      <protection locked="0"/>
    </xf>
    <xf numFmtId="0" fontId="47" fillId="24" borderId="29" applyNumberFormat="0" applyFont="0" applyFill="0" applyAlignment="0" applyProtection="0">
      <protection locked="0"/>
    </xf>
    <xf numFmtId="0" fontId="47" fillId="24" borderId="49" applyNumberFormat="0" applyFont="0" applyFill="0" applyAlignment="0" applyProtection="0">
      <protection locked="0"/>
    </xf>
    <xf numFmtId="0" fontId="167" fillId="0" borderId="48" applyFill="0" applyBorder="0" applyProtection="0"/>
    <xf numFmtId="0" fontId="167" fillId="0" borderId="0"/>
    <xf numFmtId="0" fontId="168" fillId="0" borderId="0" applyFill="0" applyBorder="0" applyProtection="0"/>
    <xf numFmtId="0" fontId="169" fillId="0" borderId="0"/>
    <xf numFmtId="49" fontId="78" fillId="0" borderId="0" applyFill="0" applyBorder="0" applyAlignment="0"/>
    <xf numFmtId="275" fontId="29" fillId="0" borderId="0" applyFill="0" applyBorder="0" applyAlignment="0"/>
    <xf numFmtId="276" fontId="29" fillId="0" borderId="0" applyFill="0" applyBorder="0" applyAlignment="0"/>
    <xf numFmtId="0" fontId="63" fillId="0" borderId="0" applyNumberFormat="0" applyFill="0" applyBorder="0" applyAlignment="0" applyProtection="0"/>
    <xf numFmtId="0" fontId="170" fillId="0" borderId="0" applyFill="0" applyBorder="0" applyProtection="0">
      <alignment horizontal="left" vertical="top"/>
    </xf>
    <xf numFmtId="18" fontId="171" fillId="24" borderId="0" applyFont="0" applyFill="0" applyBorder="0" applyAlignment="0" applyProtection="0">
      <protection locked="0"/>
    </xf>
    <xf numFmtId="1" fontId="172" fillId="22" borderId="0">
      <alignment horizontal="center"/>
    </xf>
    <xf numFmtId="201" fontId="162" fillId="0" borderId="0"/>
    <xf numFmtId="174" fontId="34" fillId="0" borderId="29" applyNumberFormat="0" applyFont="0" applyFill="0" applyAlignment="0"/>
    <xf numFmtId="174" fontId="34" fillId="0" borderId="29" applyNumberFormat="0" applyFont="0" applyFill="0" applyAlignment="0"/>
    <xf numFmtId="174" fontId="34" fillId="0" borderId="29" applyNumberFormat="0" applyFont="0" applyFill="0" applyAlignment="0"/>
    <xf numFmtId="174" fontId="34" fillId="0" borderId="29" applyNumberFormat="0" applyFont="0" applyFill="0" applyAlignment="0"/>
    <xf numFmtId="174" fontId="34" fillId="0" borderId="29" applyNumberFormat="0" applyFont="0" applyFill="0" applyAlignment="0"/>
    <xf numFmtId="0" fontId="173" fillId="0" borderId="0" applyFill="0" applyBorder="0" applyProtection="0">
      <alignment vertical="center"/>
    </xf>
    <xf numFmtId="0" fontId="173" fillId="0" borderId="32" applyFill="0" applyBorder="0" applyProtection="0">
      <alignment vertical="center"/>
    </xf>
    <xf numFmtId="201" fontId="63" fillId="0" borderId="50"/>
    <xf numFmtId="4" fontId="13" fillId="0" borderId="0" applyFont="0" applyFill="0" applyBorder="0" applyAlignment="0" applyProtection="0"/>
    <xf numFmtId="193" fontId="174" fillId="0" borderId="0">
      <alignment horizontal="left"/>
      <protection locked="0"/>
    </xf>
    <xf numFmtId="0" fontId="83" fillId="0" borderId="0"/>
    <xf numFmtId="0" fontId="175" fillId="0" borderId="0">
      <alignment horizontal="fill"/>
    </xf>
    <xf numFmtId="0" fontId="34" fillId="0" borderId="0"/>
    <xf numFmtId="190" fontId="141" fillId="27" borderId="48" applyBorder="0">
      <alignment horizontal="right" vertical="center"/>
      <protection locked="0"/>
    </xf>
    <xf numFmtId="0" fontId="9" fillId="0" borderId="0"/>
    <xf numFmtId="0" fontId="83" fillId="0" borderId="0"/>
    <xf numFmtId="0" fontId="6" fillId="0" borderId="0"/>
    <xf numFmtId="277" fontId="9" fillId="0" borderId="0" applyFont="0" applyFill="0" applyBorder="0" applyAlignment="0" applyProtection="0"/>
    <xf numFmtId="278" fontId="9" fillId="0" borderId="0" applyFont="0" applyFill="0" applyBorder="0" applyAlignment="0" applyProtection="0"/>
    <xf numFmtId="279" fontId="9" fillId="0" borderId="0" applyFont="0" applyFill="0" applyBorder="0" applyAlignment="0" applyProtection="0"/>
    <xf numFmtId="280" fontId="9" fillId="0" borderId="0" applyFont="0" applyFill="0" applyBorder="0" applyAlignment="0" applyProtection="0"/>
    <xf numFmtId="281" fontId="9" fillId="0" borderId="0" applyFont="0" applyFill="0" applyBorder="0" applyAlignment="0" applyProtection="0"/>
    <xf numFmtId="282" fontId="9" fillId="0" borderId="0" applyFont="0" applyFill="0" applyBorder="0" applyAlignment="0" applyProtection="0"/>
    <xf numFmtId="283" fontId="9" fillId="0" borderId="0" applyFont="0" applyFill="0" applyBorder="0" applyAlignment="0" applyProtection="0"/>
    <xf numFmtId="282" fontId="9" fillId="0" borderId="0" applyFont="0" applyFill="0" applyBorder="0" applyAlignment="0" applyProtection="0"/>
    <xf numFmtId="283" fontId="9" fillId="0" borderId="0" applyFont="0" applyFill="0" applyBorder="0" applyAlignment="0" applyProtection="0"/>
    <xf numFmtId="0" fontId="176" fillId="0" borderId="0" applyNumberFormat="0" applyFill="0" applyBorder="0" applyAlignment="0" applyProtection="0"/>
    <xf numFmtId="0" fontId="64" fillId="0" borderId="51"/>
    <xf numFmtId="0" fontId="63" fillId="24" borderId="0" applyNumberFormat="0" applyFont="0" applyAlignment="0" applyProtection="0"/>
    <xf numFmtId="0" fontId="63" fillId="24" borderId="29" applyNumberFormat="0" applyFont="0" applyAlignment="0" applyProtection="0">
      <protection locked="0"/>
    </xf>
    <xf numFmtId="0" fontId="63" fillId="24" borderId="29" applyNumberFormat="0" applyFont="0" applyAlignment="0" applyProtection="0">
      <protection locked="0"/>
    </xf>
    <xf numFmtId="0" fontId="63" fillId="24" borderId="29" applyNumberFormat="0" applyFont="0" applyAlignment="0" applyProtection="0">
      <protection locked="0"/>
    </xf>
    <xf numFmtId="0" fontId="63" fillId="24" borderId="29" applyNumberFormat="0" applyFont="0" applyAlignment="0" applyProtection="0">
      <protection locked="0"/>
    </xf>
    <xf numFmtId="0" fontId="63" fillId="24" borderId="29" applyNumberFormat="0" applyFont="0" applyAlignment="0" applyProtection="0">
      <protection locked="0"/>
    </xf>
    <xf numFmtId="0" fontId="177" fillId="0" borderId="0" applyNumberFormat="0" applyFill="0" applyBorder="0" applyAlignment="0" applyProtection="0"/>
    <xf numFmtId="284" fontId="9" fillId="0" borderId="0" applyFont="0" applyFill="0" applyBorder="0" applyAlignment="0" applyProtection="0"/>
    <xf numFmtId="285" fontId="9" fillId="0" borderId="0" applyFont="0" applyFill="0" applyBorder="0" applyAlignment="0" applyProtection="0"/>
    <xf numFmtId="286" fontId="9" fillId="0" borderId="0" applyFont="0" applyFill="0" applyBorder="0" applyAlignment="0" applyProtection="0"/>
    <xf numFmtId="287" fontId="9" fillId="0" borderId="0" applyFont="0" applyFill="0" applyBorder="0" applyAlignment="0" applyProtection="0"/>
    <xf numFmtId="288" fontId="9" fillId="0" borderId="0" applyFont="0" applyFill="0" applyBorder="0" applyAlignment="0" applyProtection="0"/>
    <xf numFmtId="289" fontId="9" fillId="0" borderId="0" applyFont="0" applyFill="0" applyBorder="0" applyAlignment="0" applyProtection="0"/>
    <xf numFmtId="290" fontId="9" fillId="0" borderId="0" applyFont="0" applyFill="0" applyBorder="0" applyAlignment="0" applyProtection="0"/>
    <xf numFmtId="291" fontId="9" fillId="0" borderId="0" applyFont="0" applyFill="0" applyBorder="0" applyAlignment="0" applyProtection="0"/>
    <xf numFmtId="0" fontId="178" fillId="0" borderId="2" applyBorder="0" applyProtection="0">
      <alignment horizontal="right"/>
    </xf>
    <xf numFmtId="292" fontId="77" fillId="0" borderId="31" applyFont="0" applyFill="0" applyBorder="0" applyAlignment="0">
      <alignment horizontal="centerContinuous"/>
    </xf>
    <xf numFmtId="293" fontId="179" fillId="0" borderId="31" applyFont="0" applyFill="0" applyBorder="0" applyAlignment="0">
      <alignment horizontal="centerContinuous"/>
    </xf>
    <xf numFmtId="0" fontId="9" fillId="0" borderId="0"/>
    <xf numFmtId="294" fontId="180" fillId="0" borderId="24">
      <alignment horizontal="center"/>
    </xf>
    <xf numFmtId="3" fontId="181" fillId="0" borderId="0">
      <alignment horizontal="center" vertical="center" textRotation="90" wrapText="1"/>
    </xf>
    <xf numFmtId="0" fontId="182" fillId="0" borderId="0"/>
    <xf numFmtId="295" fontId="183" fillId="0" borderId="1">
      <alignment vertical="top" wrapText="1"/>
    </xf>
    <xf numFmtId="296" fontId="184" fillId="0" borderId="1">
      <alignment vertical="top" wrapText="1"/>
    </xf>
    <xf numFmtId="4" fontId="185" fillId="0" borderId="1">
      <alignment horizontal="left" vertical="center"/>
    </xf>
    <xf numFmtId="4" fontId="185" fillId="0" borderId="1">
      <alignment horizontal="left" vertical="center"/>
    </xf>
    <xf numFmtId="4" fontId="185" fillId="0" borderId="1">
      <alignment horizontal="left" vertical="center"/>
    </xf>
    <xf numFmtId="4" fontId="185" fillId="0" borderId="1">
      <alignment horizontal="left" vertical="center"/>
    </xf>
    <xf numFmtId="4" fontId="185" fillId="0" borderId="1">
      <alignment horizontal="left" vertical="center"/>
    </xf>
    <xf numFmtId="4" fontId="185" fillId="0" borderId="1"/>
    <xf numFmtId="4" fontId="185" fillId="0" borderId="1"/>
    <xf numFmtId="4" fontId="185" fillId="0" borderId="1"/>
    <xf numFmtId="4" fontId="185" fillId="0" borderId="1"/>
    <xf numFmtId="4" fontId="185" fillId="0" borderId="1"/>
    <xf numFmtId="296" fontId="184" fillId="0" borderId="1">
      <alignment vertical="top" wrapText="1"/>
    </xf>
    <xf numFmtId="4" fontId="185" fillId="56" borderId="1"/>
    <xf numFmtId="4" fontId="185" fillId="56" borderId="1"/>
    <xf numFmtId="4" fontId="185" fillId="56" borderId="1"/>
    <xf numFmtId="4" fontId="185" fillId="56" borderId="1"/>
    <xf numFmtId="4" fontId="185" fillId="56" borderId="1"/>
    <xf numFmtId="4" fontId="185" fillId="57" borderId="1"/>
    <xf numFmtId="4" fontId="185" fillId="57" borderId="1"/>
    <xf numFmtId="4" fontId="185" fillId="57" borderId="1"/>
    <xf numFmtId="4" fontId="185" fillId="57" borderId="1"/>
    <xf numFmtId="4" fontId="185" fillId="57" borderId="1"/>
    <xf numFmtId="4" fontId="77" fillId="58" borderId="1"/>
    <xf numFmtId="4" fontId="77" fillId="58" borderId="1"/>
    <xf numFmtId="4" fontId="77" fillId="58" borderId="1"/>
    <xf numFmtId="4" fontId="77" fillId="58" borderId="1"/>
    <xf numFmtId="4" fontId="77" fillId="58" borderId="1"/>
    <xf numFmtId="4" fontId="186" fillId="27" borderId="1"/>
    <xf numFmtId="4" fontId="186" fillId="27" borderId="1"/>
    <xf numFmtId="4" fontId="186" fillId="27" borderId="1"/>
    <xf numFmtId="4" fontId="186" fillId="27" borderId="1"/>
    <xf numFmtId="4" fontId="186" fillId="27" borderId="1"/>
    <xf numFmtId="4" fontId="187" fillId="0" borderId="1">
      <alignment horizontal="center" wrapText="1"/>
    </xf>
    <xf numFmtId="4" fontId="187" fillId="0" borderId="1">
      <alignment horizontal="center" wrapText="1"/>
    </xf>
    <xf numFmtId="4" fontId="187" fillId="0" borderId="1">
      <alignment horizontal="center" wrapText="1"/>
    </xf>
    <xf numFmtId="4" fontId="187" fillId="0" borderId="1">
      <alignment horizontal="center" wrapText="1"/>
    </xf>
    <xf numFmtId="4" fontId="187" fillId="0" borderId="1">
      <alignment horizontal="center" wrapText="1"/>
    </xf>
    <xf numFmtId="296" fontId="185" fillId="0" borderId="1"/>
    <xf numFmtId="296" fontId="185" fillId="0" borderId="1"/>
    <xf numFmtId="296" fontId="185" fillId="0" borderId="1"/>
    <xf numFmtId="296" fontId="185" fillId="0" borderId="1"/>
    <xf numFmtId="296" fontId="185" fillId="0" borderId="1"/>
    <xf numFmtId="296" fontId="184" fillId="0" borderId="1">
      <alignment horizontal="center" vertical="center" wrapText="1"/>
    </xf>
    <xf numFmtId="296" fontId="184" fillId="0" borderId="1">
      <alignment horizontal="center" vertical="center" wrapText="1"/>
    </xf>
    <xf numFmtId="296" fontId="184" fillId="0" borderId="1">
      <alignment horizontal="center" vertical="center" wrapText="1"/>
    </xf>
    <xf numFmtId="296" fontId="184" fillId="0" borderId="1">
      <alignment horizontal="center" vertical="center" wrapText="1"/>
    </xf>
    <xf numFmtId="296" fontId="184" fillId="0" borderId="1">
      <alignment horizontal="center" vertical="center" wrapText="1"/>
    </xf>
    <xf numFmtId="296" fontId="184" fillId="0" borderId="1">
      <alignment vertical="top" wrapText="1"/>
    </xf>
    <xf numFmtId="296" fontId="184" fillId="0" borderId="1">
      <alignment vertical="top" wrapText="1"/>
    </xf>
    <xf numFmtId="296" fontId="184" fillId="0" borderId="1">
      <alignment vertical="top" wrapText="1"/>
    </xf>
    <xf numFmtId="4" fontId="188" fillId="0" borderId="1">
      <alignment horizontal="left" vertical="center" wrapText="1"/>
    </xf>
    <xf numFmtId="296" fontId="189" fillId="0" borderId="1"/>
    <xf numFmtId="296" fontId="189" fillId="0" borderId="1"/>
    <xf numFmtId="296" fontId="189" fillId="0" borderId="1"/>
    <xf numFmtId="296" fontId="189" fillId="0" borderId="1"/>
    <xf numFmtId="296" fontId="189" fillId="0" borderId="1"/>
    <xf numFmtId="296" fontId="190" fillId="0" borderId="1"/>
    <xf numFmtId="296" fontId="190" fillId="0" borderId="1"/>
    <xf numFmtId="296" fontId="190" fillId="0" borderId="1"/>
    <xf numFmtId="296" fontId="190" fillId="0" borderId="1"/>
    <xf numFmtId="296" fontId="190" fillId="0" borderId="1"/>
    <xf numFmtId="4" fontId="184" fillId="0" borderId="1"/>
    <xf numFmtId="4" fontId="184" fillId="0" borderId="1"/>
    <xf numFmtId="4" fontId="184" fillId="0" borderId="1"/>
    <xf numFmtId="4" fontId="184" fillId="0" borderId="1"/>
    <xf numFmtId="4" fontId="184" fillId="0" borderId="1"/>
    <xf numFmtId="14" fontId="191" fillId="0" borderId="52" applyBorder="0">
      <alignment horizontal="center" vertical="center"/>
    </xf>
    <xf numFmtId="14" fontId="183" fillId="0" borderId="0">
      <alignment vertical="center"/>
    </xf>
    <xf numFmtId="14" fontId="191" fillId="0" borderId="52" applyBorder="0">
      <alignment horizontal="center" vertical="center"/>
    </xf>
    <xf numFmtId="0" fontId="192" fillId="58" borderId="0" applyNumberFormat="0"/>
    <xf numFmtId="297" fontId="193" fillId="0" borderId="1"/>
    <xf numFmtId="297" fontId="193" fillId="0" borderId="1"/>
    <xf numFmtId="297" fontId="193" fillId="0" borderId="1"/>
    <xf numFmtId="297" fontId="193" fillId="0" borderId="1"/>
    <xf numFmtId="297" fontId="193" fillId="0" borderId="1"/>
    <xf numFmtId="3" fontId="185" fillId="56" borderId="1"/>
    <xf numFmtId="3" fontId="185" fillId="56" borderId="1"/>
    <xf numFmtId="3" fontId="185" fillId="56" borderId="1"/>
    <xf numFmtId="3" fontId="185" fillId="56" borderId="1"/>
    <xf numFmtId="3" fontId="185" fillId="56" borderId="1"/>
    <xf numFmtId="164" fontId="194" fillId="0" borderId="0"/>
    <xf numFmtId="49" fontId="181" fillId="0" borderId="1">
      <alignment horizontal="right" vertical="top" wrapText="1"/>
    </xf>
    <xf numFmtId="49" fontId="181" fillId="0" borderId="1">
      <alignment horizontal="right" vertical="top" wrapText="1"/>
    </xf>
    <xf numFmtId="49" fontId="181" fillId="0" borderId="1">
      <alignment horizontal="right" vertical="top" wrapText="1"/>
    </xf>
    <xf numFmtId="49" fontId="181" fillId="0" borderId="1">
      <alignment horizontal="right" vertical="top" wrapText="1"/>
    </xf>
    <xf numFmtId="49" fontId="181" fillId="0" borderId="1">
      <alignment horizontal="right" vertical="top" wrapText="1"/>
    </xf>
    <xf numFmtId="201" fontId="195" fillId="0" borderId="0">
      <alignment horizontal="right" vertical="top" wrapText="1"/>
    </xf>
    <xf numFmtId="0" fontId="8" fillId="0" borderId="0"/>
    <xf numFmtId="0" fontId="8" fillId="0" borderId="0"/>
    <xf numFmtId="0" fontId="8" fillId="0" borderId="0"/>
    <xf numFmtId="0" fontId="196" fillId="0" borderId="0"/>
    <xf numFmtId="0" fontId="22" fillId="0" borderId="0"/>
    <xf numFmtId="0" fontId="5" fillId="0" borderId="0"/>
    <xf numFmtId="0" fontId="9" fillId="0" borderId="0"/>
    <xf numFmtId="0" fontId="9" fillId="0" borderId="0"/>
    <xf numFmtId="0" fontId="22" fillId="0" borderId="0"/>
    <xf numFmtId="0" fontId="5" fillId="0" borderId="0"/>
    <xf numFmtId="0" fontId="22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298" fontId="197" fillId="0" borderId="1"/>
    <xf numFmtId="298" fontId="197" fillId="0" borderId="1"/>
    <xf numFmtId="298" fontId="197" fillId="0" borderId="1"/>
    <xf numFmtId="298" fontId="197" fillId="0" borderId="1"/>
    <xf numFmtId="298" fontId="197" fillId="0" borderId="1"/>
    <xf numFmtId="296" fontId="198" fillId="0" borderId="1">
      <alignment vertical="top"/>
    </xf>
    <xf numFmtId="296" fontId="198" fillId="0" borderId="1">
      <alignment vertical="top"/>
    </xf>
    <xf numFmtId="296" fontId="198" fillId="0" borderId="1">
      <alignment vertical="top"/>
    </xf>
    <xf numFmtId="296" fontId="198" fillId="0" borderId="1">
      <alignment vertical="top"/>
    </xf>
    <xf numFmtId="296" fontId="198" fillId="0" borderId="1">
      <alignment vertical="top"/>
    </xf>
    <xf numFmtId="0" fontId="199" fillId="2" borderId="3" applyNumberFormat="0" applyFont="0" applyAlignment="0" applyProtection="0"/>
    <xf numFmtId="49" fontId="77" fillId="0" borderId="14">
      <alignment horizontal="left" vertical="center"/>
    </xf>
    <xf numFmtId="9" fontId="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297" fontId="200" fillId="0" borderId="1"/>
    <xf numFmtId="297" fontId="200" fillId="0" borderId="1"/>
    <xf numFmtId="297" fontId="200" fillId="0" borderId="1"/>
    <xf numFmtId="297" fontId="200" fillId="0" borderId="1"/>
    <xf numFmtId="297" fontId="200" fillId="0" borderId="1"/>
    <xf numFmtId="3" fontId="201" fillId="59" borderId="14">
      <alignment horizontal="justify" vertical="center"/>
    </xf>
    <xf numFmtId="0" fontId="13" fillId="0" borderId="0"/>
    <xf numFmtId="49" fontId="195" fillId="0" borderId="0"/>
    <xf numFmtId="49" fontId="202" fillId="0" borderId="0">
      <alignment vertical="top"/>
    </xf>
    <xf numFmtId="299" fontId="180" fillId="0" borderId="0"/>
    <xf numFmtId="166" fontId="22" fillId="0" borderId="0" applyFont="0" applyFill="0" applyBorder="0" applyAlignment="0" applyProtection="0"/>
    <xf numFmtId="300" fontId="22" fillId="0" borderId="0"/>
    <xf numFmtId="168" fontId="19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8" fillId="0" borderId="0" applyFont="0" applyFill="0" applyBorder="0" applyAlignment="0" applyProtection="0"/>
    <xf numFmtId="301" fontId="22" fillId="0" borderId="0" applyFont="0" applyFill="0" applyBorder="0" applyAlignment="0" applyProtection="0"/>
    <xf numFmtId="302" fontId="183" fillId="0" borderId="14">
      <alignment vertical="top" wrapText="1"/>
    </xf>
    <xf numFmtId="0" fontId="27" fillId="0" borderId="0">
      <protection locked="0"/>
    </xf>
    <xf numFmtId="49" fontId="184" fillId="0" borderId="1">
      <alignment horizontal="center" vertical="center" wrapText="1"/>
    </xf>
    <xf numFmtId="49" fontId="184" fillId="0" borderId="1">
      <alignment horizontal="center" vertical="center" wrapText="1"/>
    </xf>
    <xf numFmtId="49" fontId="184" fillId="0" borderId="1">
      <alignment horizontal="center" vertical="center" wrapText="1"/>
    </xf>
    <xf numFmtId="49" fontId="184" fillId="0" borderId="1">
      <alignment horizontal="center" vertical="center" wrapText="1"/>
    </xf>
    <xf numFmtId="49" fontId="184" fillId="0" borderId="1">
      <alignment horizontal="center" vertical="center" wrapText="1"/>
    </xf>
    <xf numFmtId="49" fontId="203" fillId="0" borderId="1" applyNumberFormat="0" applyFill="0" applyAlignment="0" applyProtection="0"/>
    <xf numFmtId="49" fontId="203" fillId="0" borderId="1" applyNumberFormat="0" applyFill="0" applyAlignment="0" applyProtection="0"/>
    <xf numFmtId="49" fontId="203" fillId="0" borderId="1" applyNumberFormat="0" applyFill="0" applyAlignment="0" applyProtection="0"/>
    <xf numFmtId="49" fontId="203" fillId="0" borderId="1" applyNumberFormat="0" applyFill="0" applyAlignment="0" applyProtection="0"/>
    <xf numFmtId="49" fontId="203" fillId="0" borderId="1" applyNumberFormat="0" applyFill="0" applyAlignment="0" applyProtection="0"/>
    <xf numFmtId="0" fontId="34" fillId="0" borderId="0" applyFill="0" applyBorder="0" applyProtection="0">
      <protection locked="0"/>
    </xf>
    <xf numFmtId="298" fontId="22" fillId="0" borderId="0"/>
    <xf numFmtId="0" fontId="9" fillId="0" borderId="0"/>
    <xf numFmtId="0" fontId="7" fillId="0" borderId="0"/>
    <xf numFmtId="0" fontId="199" fillId="61" borderId="0" applyNumberFormat="0" applyBorder="0" applyAlignment="0" applyProtection="0"/>
    <xf numFmtId="0" fontId="9" fillId="0" borderId="0"/>
    <xf numFmtId="0" fontId="199" fillId="62" borderId="0" applyNumberFormat="0" applyBorder="0" applyAlignment="0" applyProtection="0"/>
    <xf numFmtId="0" fontId="199" fillId="63" borderId="0" applyNumberFormat="0" applyBorder="0" applyAlignment="0" applyProtection="0"/>
    <xf numFmtId="0" fontId="199" fillId="64" borderId="0" applyNumberFormat="0" applyBorder="0" applyAlignment="0" applyProtection="0"/>
    <xf numFmtId="0" fontId="199" fillId="65" borderId="0" applyNumberFormat="0" applyBorder="0" applyAlignment="0" applyProtection="0"/>
    <xf numFmtId="0" fontId="199" fillId="66" borderId="0" applyNumberFormat="0" applyBorder="0" applyAlignment="0" applyProtection="0"/>
    <xf numFmtId="0" fontId="199" fillId="67" borderId="0" applyNumberFormat="0" applyBorder="0" applyAlignment="0" applyProtection="0"/>
    <xf numFmtId="0" fontId="199" fillId="68" borderId="0" applyNumberFormat="0" applyBorder="0" applyAlignment="0" applyProtection="0"/>
    <xf numFmtId="0" fontId="199" fillId="69" borderId="0" applyNumberFormat="0" applyBorder="0" applyAlignment="0" applyProtection="0"/>
    <xf numFmtId="0" fontId="199" fillId="64" borderId="0" applyNumberFormat="0" applyBorder="0" applyAlignment="0" applyProtection="0"/>
    <xf numFmtId="0" fontId="199" fillId="67" borderId="0" applyNumberFormat="0" applyBorder="0" applyAlignment="0" applyProtection="0"/>
    <xf numFmtId="0" fontId="199" fillId="70" borderId="0" applyNumberFormat="0" applyBorder="0" applyAlignment="0" applyProtection="0"/>
    <xf numFmtId="0" fontId="205" fillId="71" borderId="0" applyNumberFormat="0" applyBorder="0" applyAlignment="0" applyProtection="0"/>
    <xf numFmtId="0" fontId="205" fillId="68" borderId="0" applyNumberFormat="0" applyBorder="0" applyAlignment="0" applyProtection="0"/>
    <xf numFmtId="0" fontId="205" fillId="69" borderId="0" applyNumberFormat="0" applyBorder="0" applyAlignment="0" applyProtection="0"/>
    <xf numFmtId="0" fontId="205" fillId="72" borderId="0" applyNumberFormat="0" applyBorder="0" applyAlignment="0" applyProtection="0"/>
    <xf numFmtId="0" fontId="205" fillId="73" borderId="0" applyNumberFormat="0" applyBorder="0" applyAlignment="0" applyProtection="0"/>
    <xf numFmtId="0" fontId="205" fillId="74" borderId="0" applyNumberFormat="0" applyBorder="0" applyAlignment="0" applyProtection="0"/>
    <xf numFmtId="0" fontId="29" fillId="0" borderId="1">
      <alignment horizontal="center"/>
    </xf>
    <xf numFmtId="0" fontId="22" fillId="0" borderId="0">
      <alignment vertical="top"/>
    </xf>
    <xf numFmtId="0" fontId="205" fillId="75" borderId="0" applyNumberFormat="0" applyBorder="0" applyAlignment="0" applyProtection="0"/>
    <xf numFmtId="0" fontId="205" fillId="76" borderId="0" applyNumberFormat="0" applyBorder="0" applyAlignment="0" applyProtection="0"/>
    <xf numFmtId="0" fontId="205" fillId="77" borderId="0" applyNumberFormat="0" applyBorder="0" applyAlignment="0" applyProtection="0"/>
    <xf numFmtId="0" fontId="205" fillId="72" borderId="0" applyNumberFormat="0" applyBorder="0" applyAlignment="0" applyProtection="0"/>
    <xf numFmtId="0" fontId="205" fillId="73" borderId="0" applyNumberFormat="0" applyBorder="0" applyAlignment="0" applyProtection="0"/>
    <xf numFmtId="0" fontId="205" fillId="78" borderId="0" applyNumberFormat="0" applyBorder="0" applyAlignment="0" applyProtection="0"/>
    <xf numFmtId="0" fontId="206" fillId="66" borderId="25" applyNumberFormat="0" applyAlignment="0" applyProtection="0"/>
    <xf numFmtId="0" fontId="29" fillId="0" borderId="1">
      <alignment horizontal="center"/>
    </xf>
    <xf numFmtId="0" fontId="29" fillId="0" borderId="0">
      <alignment vertical="top"/>
    </xf>
    <xf numFmtId="0" fontId="207" fillId="79" borderId="43" applyNumberFormat="0" applyAlignment="0" applyProtection="0"/>
    <xf numFmtId="0" fontId="208" fillId="79" borderId="25" applyNumberFormat="0" applyAlignment="0" applyProtection="0"/>
    <xf numFmtId="0" fontId="209" fillId="0" borderId="57" applyNumberFormat="0" applyFill="0" applyAlignment="0" applyProtection="0"/>
    <xf numFmtId="0" fontId="210" fillId="0" borderId="58" applyNumberFormat="0" applyFill="0" applyAlignment="0" applyProtection="0"/>
    <xf numFmtId="0" fontId="211" fillId="0" borderId="59" applyNumberFormat="0" applyFill="0" applyAlignment="0" applyProtection="0"/>
    <xf numFmtId="0" fontId="211" fillId="0" borderId="0" applyNumberFormat="0" applyFill="0" applyBorder="0" applyAlignment="0" applyProtection="0"/>
    <xf numFmtId="0" fontId="212" fillId="0" borderId="60" applyNumberFormat="0" applyFill="0" applyAlignment="0" applyProtection="0"/>
    <xf numFmtId="0" fontId="29" fillId="0" borderId="0">
      <alignment horizontal="right" vertical="top" wrapText="1"/>
    </xf>
    <xf numFmtId="0" fontId="29" fillId="0" borderId="0"/>
    <xf numFmtId="0" fontId="22" fillId="0" borderId="0"/>
    <xf numFmtId="0" fontId="22" fillId="0" borderId="0"/>
    <xf numFmtId="0" fontId="29" fillId="0" borderId="0"/>
    <xf numFmtId="0" fontId="29" fillId="0" borderId="0"/>
    <xf numFmtId="0" fontId="22" fillId="0" borderId="0"/>
    <xf numFmtId="0" fontId="22" fillId="0" borderId="0"/>
    <xf numFmtId="0" fontId="29" fillId="0" borderId="0"/>
    <xf numFmtId="0" fontId="213" fillId="80" borderId="26" applyNumberFormat="0" applyAlignment="0" applyProtection="0"/>
    <xf numFmtId="0" fontId="29" fillId="0" borderId="1" applyFill="0" applyProtection="0">
      <alignment horizontal="center"/>
    </xf>
    <xf numFmtId="0" fontId="29" fillId="0" borderId="1">
      <alignment horizontal="center" wrapText="1"/>
    </xf>
    <xf numFmtId="0" fontId="22" fillId="0" borderId="0">
      <alignment vertical="top"/>
    </xf>
    <xf numFmtId="0" fontId="22" fillId="0" borderId="0"/>
    <xf numFmtId="0" fontId="214" fillId="0" borderId="0" applyNumberFormat="0" applyFill="0" applyBorder="0" applyAlignment="0" applyProtection="0"/>
    <xf numFmtId="0" fontId="215" fillId="81" borderId="0" applyNumberFormat="0" applyBorder="0" applyAlignment="0" applyProtection="0"/>
    <xf numFmtId="0" fontId="22" fillId="0" borderId="0"/>
    <xf numFmtId="0" fontId="8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9" fillId="0" borderId="0"/>
    <xf numFmtId="0" fontId="2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6" fillId="0" borderId="0"/>
    <xf numFmtId="0" fontId="9" fillId="0" borderId="0"/>
    <xf numFmtId="0" fontId="9" fillId="0" borderId="0"/>
    <xf numFmtId="0" fontId="22" fillId="0" borderId="0"/>
    <xf numFmtId="0" fontId="9" fillId="0" borderId="0"/>
    <xf numFmtId="0" fontId="217" fillId="0" borderId="0"/>
    <xf numFmtId="0" fontId="2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/>
    <xf numFmtId="0" fontId="8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0" borderId="0"/>
    <xf numFmtId="0" fontId="9" fillId="0" borderId="0"/>
    <xf numFmtId="0" fontId="9" fillId="0" borderId="0"/>
    <xf numFmtId="0" fontId="217" fillId="0" borderId="0" applyNumberFormat="0" applyFill="0" applyBorder="0" applyProtection="0">
      <alignment horizontal="center"/>
    </xf>
    <xf numFmtId="0" fontId="34" fillId="0" borderId="0" applyNumberFormat="0" applyFill="0" applyBorder="0" applyProtection="0">
      <alignment horizontal="center"/>
    </xf>
    <xf numFmtId="0" fontId="29" fillId="0" borderId="0"/>
    <xf numFmtId="0" fontId="29" fillId="0" borderId="1">
      <alignment horizontal="center" wrapText="1"/>
    </xf>
    <xf numFmtId="0" fontId="218" fillId="62" borderId="0" applyNumberFormat="0" applyBorder="0" applyAlignment="0" applyProtection="0"/>
    <xf numFmtId="0" fontId="219" fillId="60" borderId="0" applyNumberFormat="0" applyBorder="0" applyAlignment="0" applyProtection="0"/>
    <xf numFmtId="0" fontId="220" fillId="0" borderId="0" applyNumberFormat="0" applyFill="0" applyBorder="0" applyAlignment="0" applyProtection="0"/>
    <xf numFmtId="0" fontId="9" fillId="82" borderId="61" applyNumberForma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ill="0" applyBorder="0" applyAlignment="0" applyProtection="0"/>
    <xf numFmtId="9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9" fillId="0" borderId="1">
      <alignment horizontal="center"/>
    </xf>
    <xf numFmtId="0" fontId="29" fillId="0" borderId="1">
      <alignment horizontal="center" wrapText="1"/>
    </xf>
    <xf numFmtId="0" fontId="22" fillId="0" borderId="0"/>
    <xf numFmtId="0" fontId="221" fillId="0" borderId="62" applyNumberFormat="0" applyFill="0" applyAlignment="0" applyProtection="0"/>
    <xf numFmtId="0" fontId="222" fillId="0" borderId="0"/>
    <xf numFmtId="0" fontId="223" fillId="0" borderId="0" applyNumberFormat="0" applyFill="0" applyBorder="0" applyAlignment="0" applyProtection="0"/>
    <xf numFmtId="0" fontId="29" fillId="0" borderId="1">
      <alignment horizontal="center"/>
    </xf>
    <xf numFmtId="0" fontId="29" fillId="0" borderId="0">
      <alignment horizontal="center"/>
    </xf>
    <xf numFmtId="303" fontId="9" fillId="0" borderId="0" applyFill="0" applyBorder="0" applyAlignment="0" applyProtection="0"/>
    <xf numFmtId="303" fontId="9" fillId="0" borderId="0" applyFill="0" applyBorder="0" applyAlignment="0" applyProtection="0"/>
    <xf numFmtId="168" fontId="22" fillId="0" borderId="0" applyFont="0" applyFill="0" applyBorder="0" applyAlignment="0" applyProtection="0"/>
    <xf numFmtId="303" fontId="9" fillId="0" borderId="0" applyFill="0" applyBorder="0" applyAlignment="0" applyProtection="0"/>
    <xf numFmtId="168" fontId="7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29" fillId="0" borderId="0">
      <alignment horizontal="left" vertical="top"/>
    </xf>
    <xf numFmtId="0" fontId="224" fillId="63" borderId="0" applyNumberFormat="0" applyBorder="0" applyAlignment="0" applyProtection="0"/>
    <xf numFmtId="0" fontId="29" fillId="0" borderId="0"/>
    <xf numFmtId="0" fontId="3" fillId="0" borderId="0"/>
    <xf numFmtId="0" fontId="199" fillId="0" borderId="0"/>
    <xf numFmtId="0" fontId="3" fillId="0" borderId="0"/>
    <xf numFmtId="0" fontId="204" fillId="0" borderId="0"/>
    <xf numFmtId="168" fontId="204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29" fillId="0" borderId="0"/>
    <xf numFmtId="0" fontId="226" fillId="0" borderId="0"/>
    <xf numFmtId="0" fontId="226" fillId="0" borderId="0"/>
    <xf numFmtId="0" fontId="5" fillId="0" borderId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204" fillId="0" borderId="0"/>
    <xf numFmtId="0" fontId="1" fillId="0" borderId="0"/>
    <xf numFmtId="0" fontId="1" fillId="0" borderId="0"/>
  </cellStyleXfs>
  <cellXfs count="163">
    <xf numFmtId="0" fontId="0" fillId="0" borderId="0" xfId="0"/>
    <xf numFmtId="0" fontId="225" fillId="3" borderId="0" xfId="1178" applyFont="1" applyFill="1"/>
    <xf numFmtId="0" fontId="2" fillId="3" borderId="0" xfId="1178" applyFill="1"/>
    <xf numFmtId="0" fontId="227" fillId="3" borderId="0" xfId="1178" applyFont="1" applyFill="1"/>
    <xf numFmtId="0" fontId="228" fillId="3" borderId="0" xfId="1178" applyFont="1" applyFill="1"/>
    <xf numFmtId="0" fontId="231" fillId="3" borderId="0" xfId="1178" applyFont="1" applyFill="1" applyAlignment="1">
      <alignment horizontal="center" vertical="center" wrapText="1"/>
    </xf>
    <xf numFmtId="298" fontId="231" fillId="3" borderId="0" xfId="1178" applyNumberFormat="1" applyFont="1" applyFill="1" applyAlignment="1">
      <alignment horizontal="center" vertical="center" wrapText="1"/>
    </xf>
    <xf numFmtId="0" fontId="231" fillId="3" borderId="0" xfId="1178" applyNumberFormat="1" applyFont="1" applyFill="1" applyBorder="1" applyAlignment="1">
      <alignment horizontal="right" vertical="center" wrapText="1"/>
    </xf>
    <xf numFmtId="0" fontId="231" fillId="3" borderId="0" xfId="1170" applyFont="1" applyFill="1" applyAlignment="1">
      <alignment horizontal="left" vertical="center"/>
    </xf>
    <xf numFmtId="0" fontId="231" fillId="3" borderId="0" xfId="1178" applyFont="1" applyFill="1" applyAlignment="1"/>
    <xf numFmtId="0" fontId="228" fillId="3" borderId="0" xfId="1178" applyFont="1" applyFill="1" applyAlignment="1"/>
    <xf numFmtId="0" fontId="228" fillId="3" borderId="0" xfId="1178" applyFont="1" applyFill="1" applyAlignment="1">
      <alignment horizontal="left"/>
    </xf>
    <xf numFmtId="0" fontId="230" fillId="3" borderId="0" xfId="1178" applyFont="1" applyFill="1"/>
    <xf numFmtId="0" fontId="235" fillId="3" borderId="0" xfId="1178" applyFont="1" applyFill="1" applyBorder="1" applyAlignment="1">
      <alignment horizontal="center" vertical="center" wrapText="1"/>
    </xf>
    <xf numFmtId="0" fontId="235" fillId="3" borderId="0" xfId="1178" applyFont="1" applyFill="1" applyAlignment="1">
      <alignment horizontal="left" vertical="center" wrapText="1"/>
    </xf>
    <xf numFmtId="0" fontId="240" fillId="0" borderId="1" xfId="0" applyNumberFormat="1" applyFont="1" applyFill="1" applyBorder="1" applyAlignment="1" applyProtection="1">
      <alignment horizontal="left" vertical="top" wrapText="1"/>
    </xf>
    <xf numFmtId="0" fontId="240" fillId="0" borderId="1" xfId="0" applyNumberFormat="1" applyFont="1" applyFill="1" applyBorder="1" applyAlignment="1" applyProtection="1">
      <alignment horizontal="center" vertical="top" wrapText="1"/>
    </xf>
    <xf numFmtId="2" fontId="240" fillId="0" borderId="1" xfId="0" applyNumberFormat="1" applyFont="1" applyFill="1" applyBorder="1" applyAlignment="1" applyProtection="1">
      <alignment horizontal="right" vertical="top" wrapText="1"/>
    </xf>
    <xf numFmtId="201" fontId="240" fillId="0" borderId="1" xfId="0" applyNumberFormat="1" applyFont="1" applyFill="1" applyBorder="1" applyAlignment="1" applyProtection="1">
      <alignment horizontal="right" vertical="top" wrapText="1"/>
    </xf>
    <xf numFmtId="0" fontId="242" fillId="3" borderId="0" xfId="1178" applyFont="1" applyFill="1" applyBorder="1" applyAlignment="1">
      <alignment horizontal="left"/>
    </xf>
    <xf numFmtId="0" fontId="242" fillId="3" borderId="0" xfId="987" applyFont="1" applyFill="1" applyBorder="1" applyAlignment="1">
      <alignment horizontal="left"/>
    </xf>
    <xf numFmtId="0" fontId="242" fillId="3" borderId="0" xfId="987" applyFont="1" applyFill="1" applyBorder="1" applyAlignment="1">
      <alignment horizontal="center"/>
    </xf>
    <xf numFmtId="0" fontId="242" fillId="3" borderId="0" xfId="1180" applyFont="1" applyFill="1" applyBorder="1" applyAlignment="1">
      <alignment horizontal="left"/>
    </xf>
    <xf numFmtId="0" fontId="242" fillId="3" borderId="0" xfId="1178" applyFont="1" applyFill="1" applyBorder="1" applyAlignment="1"/>
    <xf numFmtId="0" fontId="242" fillId="3" borderId="0" xfId="1178" applyFont="1" applyFill="1" applyBorder="1" applyAlignment="1">
      <alignment horizontal="center"/>
    </xf>
    <xf numFmtId="49" fontId="242" fillId="3" borderId="0" xfId="0" applyNumberFormat="1" applyFont="1" applyFill="1" applyBorder="1"/>
    <xf numFmtId="0" fontId="242" fillId="3" borderId="0" xfId="1178" applyFont="1" applyFill="1" applyBorder="1"/>
    <xf numFmtId="0" fontId="242" fillId="3" borderId="0" xfId="1181" applyFont="1" applyFill="1" applyBorder="1"/>
    <xf numFmtId="0" fontId="242" fillId="3" borderId="0" xfId="1181" applyFont="1" applyFill="1" applyBorder="1" applyAlignment="1">
      <alignment horizontal="center"/>
    </xf>
    <xf numFmtId="0" fontId="242" fillId="3" borderId="0" xfId="1180" applyFont="1" applyFill="1" applyBorder="1" applyAlignment="1"/>
    <xf numFmtId="0" fontId="242" fillId="3" borderId="0" xfId="0" applyNumberFormat="1" applyFont="1" applyFill="1" applyAlignment="1">
      <alignment horizontal="left"/>
    </xf>
    <xf numFmtId="0" fontId="242" fillId="3" borderId="0" xfId="0" applyNumberFormat="1" applyFont="1" applyFill="1" applyAlignment="1">
      <alignment horizontal="left" vertical="top"/>
    </xf>
    <xf numFmtId="0" fontId="243" fillId="3" borderId="0" xfId="0" applyFont="1" applyFill="1" applyBorder="1" applyAlignment="1">
      <alignment horizontal="right" vertical="center"/>
    </xf>
    <xf numFmtId="0" fontId="242" fillId="3" borderId="0" xfId="1180" applyFont="1" applyFill="1" applyBorder="1" applyAlignment="1">
      <alignment horizontal="center" vertical="center"/>
    </xf>
    <xf numFmtId="0" fontId="242" fillId="3" borderId="0" xfId="1181" applyFont="1" applyFill="1" applyBorder="1" applyAlignment="1">
      <alignment horizontal="left"/>
    </xf>
    <xf numFmtId="0" fontId="231" fillId="0" borderId="1" xfId="1182" applyFont="1" applyFill="1" applyBorder="1" applyAlignment="1">
      <alignment horizontal="center" vertical="center" wrapText="1"/>
    </xf>
    <xf numFmtId="0" fontId="231" fillId="0" borderId="1" xfId="1182" applyFont="1" applyFill="1" applyBorder="1" applyAlignment="1">
      <alignment vertical="center" wrapText="1"/>
    </xf>
    <xf numFmtId="1" fontId="231" fillId="0" borderId="1" xfId="1182" applyNumberFormat="1" applyFont="1" applyFill="1" applyBorder="1" applyAlignment="1">
      <alignment horizontal="right" vertical="center" wrapText="1"/>
    </xf>
    <xf numFmtId="0" fontId="231" fillId="0" borderId="67" xfId="1178" applyFont="1" applyFill="1" applyBorder="1" applyAlignment="1">
      <alignment horizontal="center" vertical="top" wrapText="1"/>
    </xf>
    <xf numFmtId="0" fontId="228" fillId="0" borderId="0" xfId="1178" applyFont="1" applyFill="1"/>
    <xf numFmtId="2" fontId="240" fillId="0" borderId="54" xfId="0" applyNumberFormat="1" applyFont="1" applyFill="1" applyBorder="1" applyAlignment="1" applyProtection="1">
      <alignment horizontal="center" vertical="top" wrapText="1"/>
    </xf>
    <xf numFmtId="1" fontId="231" fillId="0" borderId="65" xfId="1178" applyNumberFormat="1" applyFont="1" applyFill="1" applyBorder="1" applyAlignment="1">
      <alignment horizontal="center" vertical="center" wrapText="1"/>
    </xf>
    <xf numFmtId="1" fontId="231" fillId="0" borderId="63" xfId="1178" applyNumberFormat="1" applyFont="1" applyFill="1" applyBorder="1" applyAlignment="1">
      <alignment horizontal="center" vertical="center" wrapText="1"/>
    </xf>
    <xf numFmtId="0" fontId="240" fillId="0" borderId="63" xfId="0" applyNumberFormat="1" applyFont="1" applyFill="1" applyBorder="1" applyAlignment="1" applyProtection="1">
      <alignment horizontal="left" vertical="top" wrapText="1"/>
    </xf>
    <xf numFmtId="0" fontId="240" fillId="0" borderId="63" xfId="0" applyNumberFormat="1" applyFont="1" applyFill="1" applyBorder="1" applyAlignment="1" applyProtection="1">
      <alignment horizontal="center" vertical="top" wrapText="1"/>
    </xf>
    <xf numFmtId="0" fontId="240" fillId="0" borderId="54" xfId="0" applyNumberFormat="1" applyFont="1" applyFill="1" applyBorder="1" applyAlignment="1" applyProtection="1">
      <alignment horizontal="center" vertical="top" wrapText="1"/>
    </xf>
    <xf numFmtId="0" fontId="29" fillId="3" borderId="0" xfId="1178" applyFont="1" applyFill="1" applyBorder="1"/>
    <xf numFmtId="0" fontId="29" fillId="3" borderId="70" xfId="1178" applyFont="1" applyFill="1" applyBorder="1" applyAlignment="1">
      <alignment horizontal="center" vertical="center"/>
    </xf>
    <xf numFmtId="0" fontId="29" fillId="3" borderId="0" xfId="1178" applyFont="1" applyFill="1" applyBorder="1" applyAlignment="1">
      <alignment horizontal="center"/>
    </xf>
    <xf numFmtId="0" fontId="29" fillId="3" borderId="0" xfId="1178" applyFont="1" applyFill="1" applyBorder="1" applyAlignment="1">
      <alignment horizontal="left"/>
    </xf>
    <xf numFmtId="0" fontId="244" fillId="3" borderId="0" xfId="1178" applyFont="1" applyFill="1" applyBorder="1"/>
    <xf numFmtId="0" fontId="235" fillId="3" borderId="0" xfId="1178" applyFont="1" applyFill="1" applyBorder="1" applyAlignment="1">
      <alignment horizontal="center" vertical="center"/>
    </xf>
    <xf numFmtId="0" fontId="235" fillId="3" borderId="0" xfId="1178" applyFont="1" applyFill="1" applyBorder="1"/>
    <xf numFmtId="0" fontId="236" fillId="3" borderId="0" xfId="0" applyFont="1" applyFill="1"/>
    <xf numFmtId="0" fontId="235" fillId="3" borderId="0" xfId="0" applyFont="1" applyFill="1" applyAlignment="1">
      <alignment horizontal="left" vertical="top" wrapText="1"/>
    </xf>
    <xf numFmtId="0" fontId="235" fillId="3" borderId="0" xfId="1178" applyFont="1" applyFill="1" applyAlignment="1">
      <alignment horizontal="center" vertical="center" wrapText="1"/>
    </xf>
    <xf numFmtId="49" fontId="235" fillId="3" borderId="0" xfId="0" applyNumberFormat="1" applyFont="1" applyFill="1" applyAlignment="1">
      <alignment horizontal="center" vertical="top"/>
    </xf>
    <xf numFmtId="0" fontId="236" fillId="3" borderId="0" xfId="1178" applyFont="1" applyFill="1" applyBorder="1" applyAlignment="1">
      <alignment horizontal="left"/>
    </xf>
    <xf numFmtId="0" fontId="236" fillId="3" borderId="0" xfId="1178" applyFont="1" applyFill="1" applyBorder="1" applyAlignment="1">
      <alignment horizontal="left" vertical="center"/>
    </xf>
    <xf numFmtId="0" fontId="236" fillId="3" borderId="0" xfId="1178" applyFont="1" applyFill="1" applyBorder="1"/>
    <xf numFmtId="0" fontId="235" fillId="3" borderId="0" xfId="1178" applyFont="1" applyFill="1" applyBorder="1" applyAlignment="1">
      <alignment horizontal="left" vertical="center" wrapText="1"/>
    </xf>
    <xf numFmtId="0" fontId="235" fillId="3" borderId="0" xfId="1178" applyFont="1" applyFill="1" applyBorder="1" applyAlignment="1">
      <alignment horizontal="center"/>
    </xf>
    <xf numFmtId="0" fontId="235" fillId="3" borderId="70" xfId="1178" applyFont="1" applyFill="1" applyBorder="1" applyAlignment="1">
      <alignment horizontal="center" vertical="center"/>
    </xf>
    <xf numFmtId="0" fontId="235" fillId="3" borderId="0" xfId="1178" applyFont="1" applyFill="1" applyBorder="1" applyAlignment="1">
      <alignment horizontal="left"/>
    </xf>
    <xf numFmtId="49" fontId="235" fillId="3" borderId="0" xfId="0" applyNumberFormat="1" applyFont="1" applyFill="1" applyAlignment="1">
      <alignment horizontal="left" vertical="top"/>
    </xf>
    <xf numFmtId="0" fontId="235" fillId="3" borderId="0" xfId="0" applyFont="1" applyFill="1" applyAlignment="1">
      <alignment horizontal="left" vertical="top"/>
    </xf>
    <xf numFmtId="0" fontId="235" fillId="3" borderId="0" xfId="0" applyFont="1" applyFill="1" applyAlignment="1">
      <alignment horizontal="center" vertical="top"/>
    </xf>
    <xf numFmtId="0" fontId="235" fillId="3" borderId="0" xfId="0" applyNumberFormat="1" applyFont="1" applyFill="1" applyAlignment="1">
      <alignment horizontal="right" vertical="top"/>
    </xf>
    <xf numFmtId="0" fontId="235" fillId="3" borderId="0" xfId="0" applyNumberFormat="1" applyFont="1" applyFill="1" applyAlignment="1">
      <alignment horizontal="left" vertical="top"/>
    </xf>
    <xf numFmtId="0" fontId="245" fillId="3" borderId="0" xfId="1178" applyFont="1" applyFill="1" applyBorder="1"/>
    <xf numFmtId="49" fontId="235" fillId="3" borderId="0" xfId="0" applyNumberFormat="1" applyFont="1" applyFill="1" applyAlignment="1">
      <alignment vertical="top"/>
    </xf>
    <xf numFmtId="0" fontId="236" fillId="3" borderId="0" xfId="0" applyFont="1" applyFill="1" applyAlignment="1"/>
    <xf numFmtId="0" fontId="235" fillId="3" borderId="0" xfId="1178" applyFont="1" applyFill="1" applyAlignment="1">
      <alignment vertical="center" wrapText="1"/>
    </xf>
    <xf numFmtId="0" fontId="236" fillId="3" borderId="0" xfId="1178" applyFont="1" applyFill="1" applyBorder="1" applyAlignment="1"/>
    <xf numFmtId="0" fontId="235" fillId="3" borderId="0" xfId="1178" applyFont="1" applyFill="1" applyAlignment="1">
      <alignment horizontal="left" vertical="center" wrapText="1"/>
    </xf>
    <xf numFmtId="0" fontId="235" fillId="3" borderId="0" xfId="1178" applyFont="1" applyFill="1" applyBorder="1" applyAlignment="1">
      <alignment horizontal="left" vertical="center" wrapText="1"/>
    </xf>
    <xf numFmtId="0" fontId="242" fillId="3" borderId="0" xfId="1178" applyFont="1" applyFill="1" applyBorder="1" applyAlignment="1">
      <alignment horizontal="left"/>
    </xf>
    <xf numFmtId="0" fontId="242" fillId="3" borderId="0" xfId="0" applyFont="1" applyFill="1" applyBorder="1" applyAlignment="1">
      <alignment horizontal="left"/>
    </xf>
    <xf numFmtId="0" fontId="229" fillId="3" borderId="0" xfId="1178" applyFont="1" applyFill="1" applyAlignment="1">
      <alignment horizontal="center" vertical="center" wrapText="1"/>
    </xf>
    <xf numFmtId="0" fontId="230" fillId="0" borderId="0" xfId="1178" applyFont="1" applyAlignment="1"/>
    <xf numFmtId="2" fontId="240" fillId="0" borderId="63" xfId="0" applyNumberFormat="1" applyFont="1" applyFill="1" applyBorder="1" applyAlignment="1" applyProtection="1">
      <alignment horizontal="center" vertical="top" wrapText="1"/>
    </xf>
    <xf numFmtId="2" fontId="240" fillId="0" borderId="14" xfId="0" applyNumberFormat="1" applyFont="1" applyFill="1" applyBorder="1" applyAlignment="1" applyProtection="1">
      <alignment horizontal="center" vertical="top" wrapText="1"/>
    </xf>
    <xf numFmtId="2" fontId="240" fillId="0" borderId="54" xfId="0" applyNumberFormat="1" applyFont="1" applyFill="1" applyBorder="1" applyAlignment="1" applyProtection="1">
      <alignment horizontal="center" vertical="top" wrapText="1"/>
    </xf>
    <xf numFmtId="1" fontId="231" fillId="0" borderId="65" xfId="1178" applyNumberFormat="1" applyFont="1" applyFill="1" applyBorder="1" applyAlignment="1">
      <alignment horizontal="center" vertical="center" wrapText="1"/>
    </xf>
    <xf numFmtId="1" fontId="231" fillId="0" borderId="64" xfId="1178" applyNumberFormat="1" applyFont="1" applyFill="1" applyBorder="1" applyAlignment="1">
      <alignment horizontal="center" vertical="center" wrapText="1"/>
    </xf>
    <xf numFmtId="1" fontId="231" fillId="0" borderId="53" xfId="1178" applyNumberFormat="1" applyFont="1" applyFill="1" applyBorder="1" applyAlignment="1">
      <alignment horizontal="center" vertical="center" wrapText="1"/>
    </xf>
    <xf numFmtId="1" fontId="231" fillId="0" borderId="63" xfId="1178" applyNumberFormat="1" applyFont="1" applyFill="1" applyBorder="1" applyAlignment="1">
      <alignment horizontal="center" vertical="center" wrapText="1"/>
    </xf>
    <xf numFmtId="1" fontId="231" fillId="0" borderId="14" xfId="1178" applyNumberFormat="1" applyFont="1" applyFill="1" applyBorder="1" applyAlignment="1">
      <alignment horizontal="center" vertical="center" wrapText="1"/>
    </xf>
    <xf numFmtId="1" fontId="231" fillId="0" borderId="54" xfId="1178" applyNumberFormat="1" applyFont="1" applyFill="1" applyBorder="1" applyAlignment="1">
      <alignment horizontal="center" vertical="center" wrapText="1"/>
    </xf>
    <xf numFmtId="0" fontId="240" fillId="0" borderId="63" xfId="0" applyNumberFormat="1" applyFont="1" applyFill="1" applyBorder="1" applyAlignment="1" applyProtection="1">
      <alignment horizontal="left" vertical="top" wrapText="1"/>
    </xf>
    <xf numFmtId="0" fontId="240" fillId="0" borderId="14" xfId="0" applyNumberFormat="1" applyFont="1" applyFill="1" applyBorder="1" applyAlignment="1" applyProtection="1">
      <alignment horizontal="left" vertical="top" wrapText="1"/>
    </xf>
    <xf numFmtId="0" fontId="240" fillId="0" borderId="54" xfId="0" applyNumberFormat="1" applyFont="1" applyFill="1" applyBorder="1" applyAlignment="1" applyProtection="1">
      <alignment horizontal="left" vertical="top" wrapText="1"/>
    </xf>
    <xf numFmtId="0" fontId="240" fillId="0" borderId="63" xfId="0" applyNumberFormat="1" applyFont="1" applyFill="1" applyBorder="1" applyAlignment="1" applyProtection="1">
      <alignment horizontal="center" vertical="top" wrapText="1"/>
    </xf>
    <xf numFmtId="0" fontId="240" fillId="0" borderId="14" xfId="0" applyNumberFormat="1" applyFont="1" applyFill="1" applyBorder="1" applyAlignment="1" applyProtection="1">
      <alignment horizontal="center" vertical="top" wrapText="1"/>
    </xf>
    <xf numFmtId="0" fontId="240" fillId="0" borderId="54" xfId="0" applyNumberFormat="1" applyFont="1" applyFill="1" applyBorder="1" applyAlignment="1" applyProtection="1">
      <alignment horizontal="center" vertical="top" wrapText="1"/>
    </xf>
    <xf numFmtId="0" fontId="133" fillId="0" borderId="0" xfId="1180" applyFont="1" applyFill="1" applyBorder="1" applyAlignment="1">
      <alignment horizontal="center" vertical="center" wrapText="1"/>
    </xf>
    <xf numFmtId="0" fontId="234" fillId="0" borderId="0" xfId="1178" applyFont="1" applyFill="1" applyAlignment="1"/>
    <xf numFmtId="0" fontId="231" fillId="0" borderId="0" xfId="1178" applyFont="1" applyFill="1"/>
    <xf numFmtId="0" fontId="231" fillId="0" borderId="0" xfId="1180" applyFont="1" applyFill="1" applyBorder="1" applyAlignment="1">
      <alignment horizontal="center" wrapText="1"/>
    </xf>
    <xf numFmtId="0" fontId="231" fillId="0" borderId="0" xfId="1178" applyFont="1" applyFill="1" applyAlignment="1">
      <alignment horizontal="center" vertical="center" wrapText="1"/>
    </xf>
    <xf numFmtId="298" fontId="231" fillId="0" borderId="0" xfId="1178" applyNumberFormat="1" applyFont="1" applyFill="1" applyAlignment="1">
      <alignment horizontal="center" vertical="center" wrapText="1"/>
    </xf>
    <xf numFmtId="0" fontId="231" fillId="0" borderId="0" xfId="1180" applyFont="1" applyFill="1" applyBorder="1" applyAlignment="1">
      <alignment horizontal="left"/>
    </xf>
    <xf numFmtId="0" fontId="235" fillId="0" borderId="56" xfId="1178" applyFont="1" applyFill="1" applyBorder="1" applyAlignment="1">
      <alignment horizontal="center" vertical="center" wrapText="1"/>
    </xf>
    <xf numFmtId="0" fontId="29" fillId="0" borderId="0" xfId="1178" applyFont="1" applyFill="1" applyBorder="1" applyAlignment="1">
      <alignment horizontal="left" vertical="center" wrapText="1"/>
    </xf>
    <xf numFmtId="0" fontId="233" fillId="0" borderId="0" xfId="1178" applyFont="1" applyFill="1" applyBorder="1" applyAlignment="1">
      <alignment horizontal="left" vertical="center" wrapText="1"/>
    </xf>
    <xf numFmtId="0" fontId="231" fillId="0" borderId="0" xfId="1178" applyFont="1" applyFill="1" applyBorder="1" applyAlignment="1">
      <alignment horizontal="center" vertical="center" wrapText="1"/>
    </xf>
    <xf numFmtId="0" fontId="235" fillId="0" borderId="0" xfId="1178" applyFont="1" applyFill="1" applyBorder="1" applyAlignment="1">
      <alignment horizontal="center" vertical="center" wrapText="1"/>
    </xf>
    <xf numFmtId="0" fontId="235" fillId="0" borderId="56" xfId="1178" applyFont="1" applyFill="1" applyBorder="1" applyAlignment="1">
      <alignment horizontal="left"/>
    </xf>
    <xf numFmtId="0" fontId="235" fillId="0" borderId="0" xfId="1180" applyFont="1" applyFill="1" applyBorder="1" applyAlignment="1">
      <alignment horizontal="left" vertical="center" wrapText="1"/>
    </xf>
    <xf numFmtId="0" fontId="237" fillId="0" borderId="0" xfId="1178" applyFont="1" applyFill="1" applyAlignment="1">
      <alignment horizontal="left"/>
    </xf>
    <xf numFmtId="0" fontId="5" fillId="0" borderId="0" xfId="1180" applyFont="1" applyFill="1" applyBorder="1" applyAlignment="1">
      <alignment horizontal="left" vertical="center" wrapText="1"/>
    </xf>
    <xf numFmtId="0" fontId="239" fillId="0" borderId="0" xfId="1178" applyFont="1" applyFill="1" applyAlignment="1">
      <alignment horizontal="left"/>
    </xf>
    <xf numFmtId="0" fontId="235" fillId="0" borderId="0" xfId="1180" applyFont="1" applyFill="1" applyBorder="1" applyAlignment="1">
      <alignment horizontal="left" vertical="center" wrapText="1"/>
    </xf>
    <xf numFmtId="0" fontId="237" fillId="0" borderId="0" xfId="1178" applyFont="1" applyFill="1" applyAlignment="1">
      <alignment horizontal="left"/>
    </xf>
    <xf numFmtId="0" fontId="237" fillId="0" borderId="0" xfId="1178" applyFont="1" applyFill="1" applyAlignment="1">
      <alignment horizontal="center"/>
    </xf>
    <xf numFmtId="49" fontId="235" fillId="0" borderId="0" xfId="1160" applyNumberFormat="1" applyFont="1" applyFill="1" applyAlignment="1">
      <alignment vertical="center"/>
    </xf>
    <xf numFmtId="0" fontId="238" fillId="0" borderId="0" xfId="1160" applyFont="1" applyFill="1" applyBorder="1" applyAlignment="1">
      <alignment horizontal="center" vertical="center"/>
    </xf>
    <xf numFmtId="0" fontId="235" fillId="0" borderId="0" xfId="1178" applyFont="1" applyFill="1" applyAlignment="1">
      <alignment horizontal="left" vertical="center" wrapText="1"/>
    </xf>
    <xf numFmtId="0" fontId="235" fillId="0" borderId="0" xfId="1178" applyFont="1" applyFill="1" applyAlignment="1">
      <alignment horizontal="right" vertical="center" wrapText="1"/>
    </xf>
    <xf numFmtId="49" fontId="231" fillId="0" borderId="0" xfId="1160" applyNumberFormat="1" applyFont="1" applyFill="1" applyAlignment="1">
      <alignment horizontal="left" vertical="center"/>
    </xf>
    <xf numFmtId="0" fontId="232" fillId="0" borderId="0" xfId="1160" applyFont="1" applyFill="1" applyBorder="1" applyAlignment="1">
      <alignment horizontal="center" vertical="center"/>
    </xf>
    <xf numFmtId="0" fontId="231" fillId="0" borderId="0" xfId="1178" applyFont="1" applyFill="1" applyAlignment="1">
      <alignment horizontal="left" vertical="center" wrapText="1"/>
    </xf>
    <xf numFmtId="0" fontId="231" fillId="0" borderId="0" xfId="1160" applyFont="1" applyFill="1" applyBorder="1" applyAlignment="1"/>
    <xf numFmtId="0" fontId="231" fillId="0" borderId="4" xfId="1178" applyFont="1" applyFill="1" applyBorder="1" applyAlignment="1">
      <alignment horizontal="center" vertical="center" wrapText="1"/>
    </xf>
    <xf numFmtId="0" fontId="231" fillId="0" borderId="5" xfId="1178" applyFont="1" applyFill="1" applyBorder="1" applyAlignment="1">
      <alignment horizontal="center" vertical="center" wrapText="1"/>
    </xf>
    <xf numFmtId="0" fontId="230" fillId="0" borderId="5" xfId="1178" applyFont="1" applyFill="1" applyBorder="1" applyAlignment="1">
      <alignment horizontal="center" vertical="center" wrapText="1"/>
    </xf>
    <xf numFmtId="0" fontId="231" fillId="0" borderId="6" xfId="1178" applyFont="1" applyFill="1" applyBorder="1" applyAlignment="1">
      <alignment horizontal="center" vertical="center" wrapText="1"/>
    </xf>
    <xf numFmtId="0" fontId="231" fillId="0" borderId="10" xfId="1178" applyFont="1" applyFill="1" applyBorder="1" applyAlignment="1">
      <alignment horizontal="center" vertical="center" wrapText="1"/>
    </xf>
    <xf numFmtId="0" fontId="231" fillId="0" borderId="1" xfId="1178" applyFont="1" applyFill="1" applyBorder="1" applyAlignment="1">
      <alignment horizontal="center" vertical="center" wrapText="1"/>
    </xf>
    <xf numFmtId="0" fontId="231" fillId="0" borderId="1" xfId="1178" applyFont="1" applyFill="1" applyBorder="1" applyAlignment="1">
      <alignment horizontal="center" vertical="center" wrapText="1"/>
    </xf>
    <xf numFmtId="298" fontId="231" fillId="0" borderId="1" xfId="1178" applyNumberFormat="1" applyFont="1" applyFill="1" applyBorder="1" applyAlignment="1">
      <alignment horizontal="center" vertical="center" wrapText="1"/>
    </xf>
    <xf numFmtId="0" fontId="231" fillId="0" borderId="11" xfId="1178" applyFont="1" applyFill="1" applyBorder="1" applyAlignment="1">
      <alignment horizontal="center" vertical="center" wrapText="1"/>
    </xf>
    <xf numFmtId="1" fontId="231" fillId="0" borderId="7" xfId="1178" applyNumberFormat="1" applyFont="1" applyFill="1" applyBorder="1" applyAlignment="1">
      <alignment horizontal="center" vertical="center" wrapText="1"/>
    </xf>
    <xf numFmtId="1" fontId="231" fillId="0" borderId="8" xfId="1178" applyNumberFormat="1" applyFont="1" applyFill="1" applyBorder="1" applyAlignment="1">
      <alignment horizontal="center" vertical="center" wrapText="1"/>
    </xf>
    <xf numFmtId="1" fontId="231" fillId="0" borderId="9" xfId="1178" applyNumberFormat="1" applyFont="1" applyFill="1" applyBorder="1" applyAlignment="1">
      <alignment horizontal="center" vertical="center" wrapText="1"/>
    </xf>
    <xf numFmtId="1" fontId="232" fillId="0" borderId="53" xfId="1178" applyNumberFormat="1" applyFont="1" applyFill="1" applyBorder="1" applyAlignment="1">
      <alignment horizontal="left" vertical="center" wrapText="1"/>
    </xf>
    <xf numFmtId="1" fontId="232" fillId="0" borderId="71" xfId="1178" applyNumberFormat="1" applyFont="1" applyFill="1" applyBorder="1" applyAlignment="1">
      <alignment horizontal="left" vertical="center" wrapText="1"/>
    </xf>
    <xf numFmtId="1" fontId="232" fillId="0" borderId="54" xfId="1178" applyNumberFormat="1" applyFont="1" applyFill="1" applyBorder="1" applyAlignment="1">
      <alignment horizontal="left" vertical="center" wrapText="1"/>
    </xf>
    <xf numFmtId="1" fontId="232" fillId="0" borderId="54" xfId="1178" applyNumberFormat="1" applyFont="1" applyFill="1" applyBorder="1" applyAlignment="1">
      <alignment horizontal="center" vertical="center" wrapText="1"/>
    </xf>
    <xf numFmtId="0" fontId="231" fillId="0" borderId="72" xfId="1178" applyFont="1" applyFill="1" applyBorder="1" applyAlignment="1">
      <alignment horizontal="center" vertical="center" wrapText="1"/>
    </xf>
    <xf numFmtId="0" fontId="231" fillId="0" borderId="1" xfId="1182" applyFont="1" applyFill="1" applyBorder="1" applyAlignment="1">
      <alignment horizontal="left" vertical="center" wrapText="1"/>
    </xf>
    <xf numFmtId="0" fontId="231" fillId="0" borderId="11" xfId="1178" applyFont="1" applyFill="1" applyBorder="1" applyAlignment="1">
      <alignment horizontal="center" vertical="top" wrapText="1"/>
    </xf>
    <xf numFmtId="297" fontId="231" fillId="0" borderId="1" xfId="1182" applyNumberFormat="1" applyFont="1" applyFill="1" applyBorder="1" applyAlignment="1">
      <alignment vertical="center" wrapText="1"/>
    </xf>
    <xf numFmtId="2" fontId="231" fillId="0" borderId="1" xfId="1182" applyNumberFormat="1" applyFont="1" applyFill="1" applyBorder="1" applyAlignment="1">
      <alignment vertical="center" wrapText="1"/>
    </xf>
    <xf numFmtId="297" fontId="240" fillId="0" borderId="1" xfId="0" applyNumberFormat="1" applyFont="1" applyFill="1" applyBorder="1" applyAlignment="1" applyProtection="1">
      <alignment horizontal="right" vertical="top" wrapText="1"/>
    </xf>
    <xf numFmtId="304" fontId="240" fillId="0" borderId="1" xfId="0" applyNumberFormat="1" applyFont="1" applyFill="1" applyBorder="1" applyAlignment="1" applyProtection="1">
      <alignment horizontal="right" vertical="top" wrapText="1"/>
    </xf>
    <xf numFmtId="305" fontId="240" fillId="0" borderId="1" xfId="0" applyNumberFormat="1" applyFont="1" applyFill="1" applyBorder="1" applyAlignment="1" applyProtection="1">
      <alignment horizontal="right" vertical="top" wrapText="1"/>
    </xf>
    <xf numFmtId="297" fontId="240" fillId="0" borderId="63" xfId="0" applyNumberFormat="1" applyFont="1" applyFill="1" applyBorder="1" applyAlignment="1" applyProtection="1">
      <alignment horizontal="center" vertical="top" wrapText="1"/>
    </xf>
    <xf numFmtId="0" fontId="231" fillId="0" borderId="1" xfId="1178" applyFont="1" applyFill="1" applyBorder="1" applyAlignment="1">
      <alignment horizontal="center" vertical="top" wrapText="1"/>
    </xf>
    <xf numFmtId="297" fontId="240" fillId="0" borderId="54" xfId="0" applyNumberFormat="1" applyFont="1" applyFill="1" applyBorder="1" applyAlignment="1" applyProtection="1">
      <alignment horizontal="center" vertical="top" wrapText="1"/>
    </xf>
    <xf numFmtId="1" fontId="240" fillId="0" borderId="1" xfId="0" applyNumberFormat="1" applyFont="1" applyFill="1" applyBorder="1" applyAlignment="1" applyProtection="1">
      <alignment horizontal="right" vertical="top" wrapText="1"/>
    </xf>
    <xf numFmtId="1" fontId="231" fillId="0" borderId="1" xfId="1178" applyNumberFormat="1" applyFont="1" applyFill="1" applyBorder="1" applyAlignment="1">
      <alignment horizontal="center" vertical="center" wrapText="1"/>
    </xf>
    <xf numFmtId="1" fontId="231" fillId="0" borderId="71" xfId="1178" applyNumberFormat="1" applyFont="1" applyFill="1" applyBorder="1" applyAlignment="1">
      <alignment horizontal="center" vertical="center" wrapText="1"/>
    </xf>
    <xf numFmtId="0" fontId="240" fillId="0" borderId="71" xfId="0" applyNumberFormat="1" applyFont="1" applyFill="1" applyBorder="1" applyAlignment="1" applyProtection="1">
      <alignment horizontal="left" vertical="top" wrapText="1"/>
    </xf>
    <xf numFmtId="1" fontId="231" fillId="0" borderId="10" xfId="1178" applyNumberFormat="1" applyFont="1" applyFill="1" applyBorder="1" applyAlignment="1">
      <alignment horizontal="center" vertical="center" wrapText="1"/>
    </xf>
    <xf numFmtId="1" fontId="231" fillId="0" borderId="1" xfId="1178" applyNumberFormat="1" applyFont="1" applyFill="1" applyBorder="1" applyAlignment="1">
      <alignment horizontal="center" vertical="center" wrapText="1"/>
    </xf>
    <xf numFmtId="0" fontId="231" fillId="0" borderId="1" xfId="1097" applyFont="1" applyFill="1" applyBorder="1" applyAlignment="1">
      <alignment vertical="top" wrapText="1"/>
    </xf>
    <xf numFmtId="49" fontId="231" fillId="0" borderId="66" xfId="1184" applyNumberFormat="1" applyFont="1" applyFill="1" applyBorder="1" applyAlignment="1">
      <alignment horizontal="left" vertical="center" wrapText="1"/>
    </xf>
    <xf numFmtId="49" fontId="231" fillId="0" borderId="18" xfId="1184" applyNumberFormat="1" applyFont="1" applyFill="1" applyBorder="1" applyAlignment="1">
      <alignment horizontal="left" vertical="center" wrapText="1"/>
    </xf>
    <xf numFmtId="49" fontId="231" fillId="0" borderId="55" xfId="1184" applyNumberFormat="1" applyFont="1" applyFill="1" applyBorder="1" applyAlignment="1">
      <alignment horizontal="left" vertical="center" wrapText="1"/>
    </xf>
    <xf numFmtId="49" fontId="231" fillId="0" borderId="68" xfId="1184" applyNumberFormat="1" applyFont="1" applyFill="1" applyBorder="1" applyAlignment="1">
      <alignment horizontal="left" vertical="center" wrapText="1"/>
    </xf>
    <xf numFmtId="49" fontId="231" fillId="0" borderId="50" xfId="1184" applyNumberFormat="1" applyFont="1" applyFill="1" applyBorder="1" applyAlignment="1">
      <alignment horizontal="left" vertical="center" wrapText="1"/>
    </xf>
    <xf numFmtId="49" fontId="231" fillId="0" borderId="69" xfId="1184" applyNumberFormat="1" applyFont="1" applyFill="1" applyBorder="1" applyAlignment="1">
      <alignment horizontal="left" vertical="center" wrapText="1"/>
    </xf>
  </cellXfs>
  <cellStyles count="1192">
    <cellStyle name="_x000a_bidires=100_x000d_" xfId="6"/>
    <cellStyle name="******************************************" xfId="7"/>
    <cellStyle name="?_x0001_" xfId="8"/>
    <cellStyle name="?…?ж?Ш?и [0.00]" xfId="9"/>
    <cellStyle name="?W??_‘O’с?р??" xfId="10"/>
    <cellStyle name="]_x000d__x000a_Zoomed=1_x000d__x000a_Row=0_x000d__x000a_Column=0_x000d__x000a_Height=0_x000d__x000a_Width=0_x000d__x000a_FontName=FoxFont_x000d__x000a_FontStyle=0_x000d__x000a_FontSize=9_x000d__x000a_PrtFontName=FoxPrin" xfId="11"/>
    <cellStyle name="_%(SignOnly)" xfId="12"/>
    <cellStyle name="_%(SignSpaceOnly)" xfId="13"/>
    <cellStyle name="_~1251635" xfId="14"/>
    <cellStyle name="_~4795658" xfId="15"/>
    <cellStyle name="_03 2008 130 for BWQ 18.04.08 new format Филипп" xfId="16"/>
    <cellStyle name="_06 12_декабрь_19.01.07" xfId="17"/>
    <cellStyle name="_1.2. Ключ. пок-ли" xfId="18"/>
    <cellStyle name="_3 кв 2006 Свод_140706" xfId="19"/>
    <cellStyle name="_9 mos slides" xfId="20"/>
    <cellStyle name="_Budget Pack 070315" xfId="21"/>
    <cellStyle name="_CF_2005-2007_28.08" xfId="22"/>
    <cellStyle name="_Comma" xfId="23"/>
    <cellStyle name="_Convention_ID" xfId="24"/>
    <cellStyle name="_Covenants_1" xfId="25"/>
    <cellStyle name="_Currency" xfId="26"/>
    <cellStyle name="_CurrencySpace" xfId="27"/>
    <cellStyle name="_CurrencySpace_04 Medfenix Company Model1" xfId="28"/>
    <cellStyle name="_DBstyle" xfId="29"/>
    <cellStyle name="_DBstyle_Average" xfId="30"/>
    <cellStyle name="_DBstyle_Average 2" xfId="31"/>
    <cellStyle name="_DBstyle_Average 2 2" xfId="32"/>
    <cellStyle name="_DBstyle_Average 3" xfId="33"/>
    <cellStyle name="_DBstyle_Average 4" xfId="34"/>
    <cellStyle name="_DBstyle_ColHeader" xfId="35"/>
    <cellStyle name="_DBstyle_ColHeader_Span" xfId="36"/>
    <cellStyle name="_DBstyle_Normal" xfId="37"/>
    <cellStyle name="_DBstyle_Note" xfId="38"/>
    <cellStyle name="_DBstyle_Shaded" xfId="39"/>
    <cellStyle name="_DBstyle_Source" xfId="40"/>
    <cellStyle name="_Euro" xfId="41"/>
    <cellStyle name="_FX MTM - SUEK AG" xfId="42"/>
    <cellStyle name="_Heading" xfId="43"/>
    <cellStyle name="_Highlight" xfId="44"/>
    <cellStyle name="_M&amp;A" xfId="45"/>
    <cellStyle name="_Multiple" xfId="46"/>
    <cellStyle name="_MultipleSpace" xfId="47"/>
    <cellStyle name="_OAO_MUK_2006-2015" xfId="48"/>
    <cellStyle name="_P&amp;L PY - Fact - Budget 4m 08 (BCS report)_160508" xfId="49"/>
    <cellStyle name="_PBC schedule" xfId="50"/>
    <cellStyle name="_PL янв февр 2008_27_03_08" xfId="51"/>
    <cellStyle name="_PL_01_ожидаемый_080220_10_00" xfId="52"/>
    <cellStyle name="_PL_01_уточненный_янв" xfId="53"/>
    <cellStyle name="_PL_06_2008_18_07_16-10 (с корректировками 1 квартала)" xfId="54"/>
    <cellStyle name="_Plug" xfId="55"/>
    <cellStyle name="_Q4 07_квар. план" xfId="56"/>
    <cellStyle name="_Rosneft model_10 12 2004_v1" xfId="57"/>
    <cellStyle name="_RP-2000" xfId="58"/>
    <cellStyle name="_Slides 2006_11_23 (корр себест)" xfId="59"/>
    <cellStyle name="_Slides рабочий" xfId="60"/>
    <cellStyle name="_SU_2006" xfId="61"/>
    <cellStyle name="_SubHeading" xfId="62"/>
    <cellStyle name="_SUEK PBC (15)" xfId="63"/>
    <cellStyle name="_Summary" xfId="64"/>
    <cellStyle name="_SZNP - Eqiuty Roll" xfId="65"/>
    <cellStyle name="_SZNP - rasshifrovki-002000-333" xfId="66"/>
    <cellStyle name="_SZNP - TRS-092000" xfId="67"/>
    <cellStyle name="_Table" xfId="68"/>
    <cellStyle name="_Table 2" xfId="69"/>
    <cellStyle name="_Table 3" xfId="70"/>
    <cellStyle name="_Table 4" xfId="71"/>
    <cellStyle name="_TableHead" xfId="72"/>
    <cellStyle name="_TableRowHead" xfId="73"/>
    <cellStyle name="_TableSuperHead" xfId="74"/>
    <cellStyle name="_Trading multiples-coal 06 07 2006 new multiples-eng" xfId="75"/>
    <cellStyle name="_Trading multiples-coal 28.06.2006 summary charts (version 2)" xfId="76"/>
    <cellStyle name="_VA budget 2008" xfId="77"/>
    <cellStyle name="_Альбом форм ВФ" xfId="78"/>
    <cellStyle name="_ахр_2006_проверка20060904" xfId="79"/>
    <cellStyle name="_БДДС план 2007" xfId="80"/>
    <cellStyle name="_БДР _ 2006_28 ноя" xfId="81"/>
    <cellStyle name="_бдр_бюджетный пакет_r_2" xfId="82"/>
    <cellStyle name="_БПакет_рассылка_20060905" xfId="83"/>
    <cellStyle name="_Бюджет 2006_группа_защита_3" xfId="84"/>
    <cellStyle name="_Бюджет 2006_утвержденный" xfId="85"/>
    <cellStyle name="_Бюджет КВ_2006_13 03 2006" xfId="86"/>
    <cellStyle name="_Бюджет КВ_2006_17 03 2006_2 (2)" xfId="87"/>
    <cellStyle name="_Бюджет КВ_2006_II кв" xfId="88"/>
    <cellStyle name="_Бюджет КВ_пл 3 кв_13 07 06" xfId="89"/>
    <cellStyle name="_Бюджет на 2006 г 21 11 05 (2)" xfId="90"/>
    <cellStyle name="_Бюджет на 2006 г.14.11.05" xfId="91"/>
    <cellStyle name="_Бюджетные формы" xfId="92"/>
    <cellStyle name="_Бюджетные формы_071213 final" xfId="93"/>
    <cellStyle name="_Бюджетный пакет 2007_ГП" xfId="94"/>
    <cellStyle name="_Бюджетный пакет ver 2006_12_11 (Элла)" xfId="95"/>
    <cellStyle name="_Бюджетный пакет ver 2006_12_12 Final" xfId="96"/>
    <cellStyle name="_Движение активов" xfId="97"/>
    <cellStyle name="_Динамика 1-2006 230506" xfId="98"/>
    <cellStyle name="_Добыча+Реализация" xfId="99"/>
    <cellStyle name="_Доходность по Регионам" xfId="100"/>
    <cellStyle name="_Инвестиции" xfId="101"/>
    <cellStyle name="_Инвестиции_по оплате 08.11" xfId="102"/>
    <cellStyle name="_Капвложения 2006" xfId="103"/>
    <cellStyle name="_Книга1" xfId="104"/>
    <cellStyle name="_Книга1 (12)" xfId="105"/>
    <cellStyle name="_Книга1 (18)" xfId="106"/>
    <cellStyle name="_Книга2 (22)" xfId="107"/>
    <cellStyle name="_Книга34" xfId="108"/>
    <cellStyle name="_Книга7" xfId="109"/>
    <cellStyle name="_Консолидация-формат - I полугодие 2008 г." xfId="110"/>
    <cellStyle name="_Копия Дополнение к PBC+ (version 1)" xfId="111"/>
    <cellStyle name="_Лист1" xfId="112"/>
    <cellStyle name="_Лист2" xfId="113"/>
    <cellStyle name="_логистика" xfId="114"/>
    <cellStyle name="_Отчет СД_ЛН" xfId="115"/>
    <cellStyle name="_Отчеты БДДС_" xfId="116"/>
    <cellStyle name="_Первоочередное оборудование 2006 утверждено" xfId="117"/>
    <cellStyle name="_Перечень форм" xfId="118"/>
    <cellStyle name="_Пофакторный анализ 3 квартал 2006-2005" xfId="119"/>
    <cellStyle name="_Предварительный свод" xfId="120"/>
    <cellStyle name="_Приложение к вопросу №2 СД 071219 final" xfId="121"/>
    <cellStyle name="_Приложения к СК_13.1.05-2006" xfId="122"/>
    <cellStyle name="_Прогноз 2008" xfId="123"/>
    <cellStyle name="_Прозводительность + Себестоимость (Слайды)" xfId="124"/>
    <cellStyle name="_Производительность 05-07" xfId="125"/>
    <cellStyle name="_Рабочие таблицы для отчетности по МСФО" xfId="126"/>
    <cellStyle name="_Расчет EBITDA для ковенант (2006-2007)" xfId="127"/>
    <cellStyle name="_Расш. доп. инф. (на 31.12.2005г.)" xfId="128"/>
    <cellStyle name="_Расшифровка забаланс статей (на 30.06.2005г.)" xfId="129"/>
    <cellStyle name="_Расшифровка забаланса (на 31.12.2005г.)" xfId="130"/>
    <cellStyle name="_Расшифровка ОПУ-форма 2 (за год 2005г.)" xfId="131"/>
    <cellStyle name="_Расшифровка статей баланса (на 30.06.2005г.)" xfId="132"/>
    <cellStyle name="_расшифровка ф. 2" xfId="133"/>
    <cellStyle name="_Расшифровки по реализации (Экспорт SUEK AG) 13_03_07" xfId="134"/>
    <cellStyle name="_Реестр  сделок хеджирования 30.09.08" xfId="135"/>
    <cellStyle name="_Реестр  сделок хеджирования 31.08.08" xfId="136"/>
    <cellStyle name="_СF_05-07" xfId="137"/>
    <cellStyle name="_СF_FY 2006_05 03 07_sent" xfId="138"/>
    <cellStyle name="_СF_FY 2006_05.03.07_sent" xfId="139"/>
    <cellStyle name="_СВОД (2)" xfId="140"/>
    <cellStyle name="_Свод бюджетов за 5 м-цев" xfId="141"/>
    <cellStyle name="_Свод вариант с расц ДМТС_07 03" xfId="142"/>
    <cellStyle name="_Свод инвестиций_13.01" xfId="143"/>
    <cellStyle name="_Свод форматов_БДДС" xfId="144"/>
    <cellStyle name="_Свод_СУЭК_к_отчет_март изм. (с расчетами)" xfId="145"/>
    <cellStyle name="_сравнение новых 2007х (2)" xfId="146"/>
    <cellStyle name="_Сравниваем PL 7 мес. 2008" xfId="147"/>
    <cellStyle name="_СС_ПС" xfId="148"/>
    <cellStyle name="_Таблица соответствия ЕПС и ТВ 060610" xfId="149"/>
    <cellStyle name="_Таблица соответствия ЕПС и ТВ МСФО PL" xfId="150"/>
    <cellStyle name="_ТАБЛИЦЫ_РАССЫЛКА_4" xfId="151"/>
    <cellStyle name="_Фин план СУЭК 2007" xfId="152"/>
    <cellStyle name="_ФО.9. Себестоимость 7 мес. 08 (с изм остатков SUEK AG + СУЭК)" xfId="153"/>
    <cellStyle name="_Форма 2 - предложенная аудиторами" xfId="154"/>
    <cellStyle name="_Формат (БП 2007)" xfId="155"/>
    <cellStyle name="_Формат БДДС_061020_sent" xfId="156"/>
    <cellStyle name="_хедж" xfId="157"/>
    <cellStyle name="’К‰Э [0.00]" xfId="158"/>
    <cellStyle name="”ќђќ‘ћ‚›‰" xfId="159"/>
    <cellStyle name="”љ‘ђћ‚ђќќ›‰" xfId="160"/>
    <cellStyle name="„…ќ…†ќ›‰" xfId="161"/>
    <cellStyle name="„ђ’ђ" xfId="162"/>
    <cellStyle name="=C:\WINDOWS\SYSTEM32\COMMAND.COM" xfId="163"/>
    <cellStyle name="‡ђѓћ‹ћ‚ћљ1" xfId="164"/>
    <cellStyle name="‡ђѓћ‹ћ‚ћљ2" xfId="165"/>
    <cellStyle name="•W€_laroux" xfId="166"/>
    <cellStyle name="•W_laroux" xfId="167"/>
    <cellStyle name="’ћѓћ‚›‰" xfId="168"/>
    <cellStyle name="0,00;0;" xfId="169"/>
    <cellStyle name="20% - Accent1" xfId="170"/>
    <cellStyle name="20% - Accent2" xfId="171"/>
    <cellStyle name="20% - Accent3" xfId="172"/>
    <cellStyle name="20% - Accent4" xfId="173"/>
    <cellStyle name="20% - Accent5" xfId="174"/>
    <cellStyle name="20% - Accent6" xfId="175"/>
    <cellStyle name="20% - Акцент1 1" xfId="1040"/>
    <cellStyle name="20% - Акцент1 38" xfId="1041"/>
    <cellStyle name="20% - Акцент2 1" xfId="1042"/>
    <cellStyle name="20% - Акцент3 1" xfId="1043"/>
    <cellStyle name="20% - Акцент4 1" xfId="1044"/>
    <cellStyle name="20% - Акцент5 1" xfId="1045"/>
    <cellStyle name="20% - Акцент6 1" xfId="1046"/>
    <cellStyle name="40% - Accent1" xfId="176"/>
    <cellStyle name="40% - Accent2" xfId="177"/>
    <cellStyle name="40% - Accent3" xfId="178"/>
    <cellStyle name="40% - Accent4" xfId="179"/>
    <cellStyle name="40% - Accent5" xfId="180"/>
    <cellStyle name="40% - Accent6" xfId="181"/>
    <cellStyle name="40% - Акцент1 1" xfId="1047"/>
    <cellStyle name="40% - Акцент2 1" xfId="1048"/>
    <cellStyle name="40% - Акцент3 1" xfId="1049"/>
    <cellStyle name="40% - Акцент4 1" xfId="1050"/>
    <cellStyle name="40% - Акцент5 1" xfId="1051"/>
    <cellStyle name="40% - Акцент6 1" xfId="1052"/>
    <cellStyle name="60% - Accent1" xfId="182"/>
    <cellStyle name="60% - Accent2" xfId="183"/>
    <cellStyle name="60% - Accent3" xfId="184"/>
    <cellStyle name="60% - Accent4" xfId="185"/>
    <cellStyle name="60% - Accent5" xfId="186"/>
    <cellStyle name="60% - Accent6" xfId="187"/>
    <cellStyle name="60% - Акцент1 1" xfId="1053"/>
    <cellStyle name="60% - Акцент2 1" xfId="1054"/>
    <cellStyle name="60% - Акцент3 1" xfId="1055"/>
    <cellStyle name="60% - Акцент4 1" xfId="1056"/>
    <cellStyle name="60% - Акцент5 1" xfId="1057"/>
    <cellStyle name="60% - Акцент6 1" xfId="1058"/>
    <cellStyle name="6Code" xfId="188"/>
    <cellStyle name="8pt" xfId="189"/>
    <cellStyle name="Äåíåæíûé [0]_PERSONAL" xfId="190"/>
    <cellStyle name="Äåíåæíûé_PERSONAL" xfId="191"/>
    <cellStyle name="Accent1" xfId="192"/>
    <cellStyle name="Accent2" xfId="193"/>
    <cellStyle name="Accent3" xfId="194"/>
    <cellStyle name="Accent4" xfId="195"/>
    <cellStyle name="Accent5" xfId="196"/>
    <cellStyle name="Accent6" xfId="197"/>
    <cellStyle name="Accounting" xfId="198"/>
    <cellStyle name="Accounting [0]" xfId="199"/>
    <cellStyle name="Accounting [1]" xfId="200"/>
    <cellStyle name="Accounting [1] 2" xfId="201"/>
    <cellStyle name="Accounting [1] 2 2" xfId="202"/>
    <cellStyle name="Accounting [1] 2 3" xfId="203"/>
    <cellStyle name="Accounting [1] 3" xfId="204"/>
    <cellStyle name="Accounting_Derivatives - 09m08 - для Опер отчета" xfId="205"/>
    <cellStyle name="ACIKLAMA" xfId="206"/>
    <cellStyle name="adjusted" xfId="207"/>
    <cellStyle name="Aeia?nnueea" xfId="208"/>
    <cellStyle name="AFE" xfId="209"/>
    <cellStyle name="Alert" xfId="210"/>
    <cellStyle name="Alilciue [0]_1TEK" xfId="211"/>
    <cellStyle name="Alilciue_1TEK" xfId="212"/>
    <cellStyle name="Arial [WT]" xfId="213"/>
    <cellStyle name="b" xfId="214"/>
    <cellStyle name="Bad" xfId="215"/>
    <cellStyle name="Band 1" xfId="216"/>
    <cellStyle name="Band 1 2" xfId="217"/>
    <cellStyle name="Band 1 2 2" xfId="218"/>
    <cellStyle name="Band 1 2 3" xfId="219"/>
    <cellStyle name="Band 1 3" xfId="220"/>
    <cellStyle name="Band 2" xfId="221"/>
    <cellStyle name="Band 2 2" xfId="222"/>
    <cellStyle name="BASLIK" xfId="223"/>
    <cellStyle name="BlackStrike" xfId="224"/>
    <cellStyle name="BlackText" xfId="225"/>
    <cellStyle name="blank" xfId="226"/>
    <cellStyle name="blk" xfId="227"/>
    <cellStyle name="Blue" xfId="228"/>
    <cellStyle name="Body" xfId="229"/>
    <cellStyle name="BoldText" xfId="230"/>
    <cellStyle name="Boolean" xfId="231"/>
    <cellStyle name="Border Heavy" xfId="232"/>
    <cellStyle name="Border Thin" xfId="233"/>
    <cellStyle name="BoxHeading" xfId="234"/>
    <cellStyle name="Calc Currency (0)" xfId="235"/>
    <cellStyle name="Calc Currency (2)" xfId="236"/>
    <cellStyle name="Calc Percent (0)" xfId="237"/>
    <cellStyle name="Calc Percent (1)" xfId="238"/>
    <cellStyle name="Calc Percent (2)" xfId="239"/>
    <cellStyle name="Calc Units (0)" xfId="240"/>
    <cellStyle name="Calc Units (1)" xfId="241"/>
    <cellStyle name="Calc Units (2)" xfId="242"/>
    <cellStyle name="Calculation" xfId="243"/>
    <cellStyle name="Calculation 2" xfId="244"/>
    <cellStyle name="Calculation 2 2" xfId="245"/>
    <cellStyle name="Calculation 3" xfId="246"/>
    <cellStyle name="Calculation 4" xfId="247"/>
    <cellStyle name="Centered Heading" xfId="248"/>
    <cellStyle name="Check Cell" xfId="249"/>
    <cellStyle name="CHN" xfId="250"/>
    <cellStyle name="CMK" xfId="251"/>
    <cellStyle name="CMK 2" xfId="252"/>
    <cellStyle name="CMK 2 2" xfId="253"/>
    <cellStyle name="CMK 2 3" xfId="254"/>
    <cellStyle name="CMK 3" xfId="255"/>
    <cellStyle name="Code" xfId="256"/>
    <cellStyle name="Code Section" xfId="257"/>
    <cellStyle name="Code_CF_summary 07" xfId="258"/>
    <cellStyle name="ColHeader" xfId="259"/>
    <cellStyle name="ColumnHead" xfId="260"/>
    <cellStyle name="ColumnHeadings" xfId="261"/>
    <cellStyle name="ColumnHeadings2" xfId="262"/>
    <cellStyle name="Comma  - Style1" xfId="263"/>
    <cellStyle name="Comma  - Style2" xfId="264"/>
    <cellStyle name="Comma  - Style3" xfId="265"/>
    <cellStyle name="Comma  - Style4" xfId="266"/>
    <cellStyle name="Comma  - Style5" xfId="267"/>
    <cellStyle name="Comma  - Style6" xfId="268"/>
    <cellStyle name="Comma  - Style7" xfId="269"/>
    <cellStyle name="Comma  - Style8" xfId="270"/>
    <cellStyle name="Comma [0]_1 пол. 2002 NTPO" xfId="271"/>
    <cellStyle name="Comma [00]" xfId="272"/>
    <cellStyle name="Comma 0" xfId="273"/>
    <cellStyle name="Comma 0*" xfId="274"/>
    <cellStyle name="Comma 0.0" xfId="275"/>
    <cellStyle name="Comma 0.00" xfId="276"/>
    <cellStyle name="Comma 0.000" xfId="277"/>
    <cellStyle name="Comma 2" xfId="278"/>
    <cellStyle name="Comma 3*" xfId="279"/>
    <cellStyle name="comma zerodec" xfId="280"/>
    <cellStyle name="Comma_1 пол. 2002 NTPO" xfId="281"/>
    <cellStyle name="Comma1 - Style1" xfId="282"/>
    <cellStyle name="Comment" xfId="283"/>
    <cellStyle name="Company Name" xfId="284"/>
    <cellStyle name="CoTitle" xfId="285"/>
    <cellStyle name="Credit" xfId="286"/>
    <cellStyle name="Credit subtotal" xfId="287"/>
    <cellStyle name="Credit subtotal 2" xfId="288"/>
    <cellStyle name="Credit subtotal 2 2" xfId="289"/>
    <cellStyle name="Credit subtotal 3" xfId="290"/>
    <cellStyle name="Credit subtotal 4" xfId="291"/>
    <cellStyle name="Credit Total" xfId="292"/>
    <cellStyle name="Currency [0]_06_9m" xfId="293"/>
    <cellStyle name="Currency [00]" xfId="294"/>
    <cellStyle name="Currency 0" xfId="295"/>
    <cellStyle name="Currency 0.0" xfId="296"/>
    <cellStyle name="Currency 0.00" xfId="297"/>
    <cellStyle name="Currency 0.000" xfId="298"/>
    <cellStyle name="Currency 2" xfId="299"/>
    <cellStyle name="Currency EN" xfId="300"/>
    <cellStyle name="Currency RU" xfId="301"/>
    <cellStyle name="Currency RU calc" xfId="302"/>
    <cellStyle name="Currency RU calc 2" xfId="303"/>
    <cellStyle name="Currency RU calc 2 2" xfId="304"/>
    <cellStyle name="Currency RU calc 2 3" xfId="305"/>
    <cellStyle name="Currency RU calc 3" xfId="306"/>
    <cellStyle name="Currency RU_CP-P (2)" xfId="307"/>
    <cellStyle name="Currency_06_9m" xfId="308"/>
    <cellStyle name="Currency1" xfId="309"/>
    <cellStyle name="Currency2" xfId="310"/>
    <cellStyle name="Currsmall" xfId="311"/>
    <cellStyle name="D" xfId="312"/>
    <cellStyle name="Date" xfId="313"/>
    <cellStyle name="Date Aligned" xfId="314"/>
    <cellStyle name="Date EN" xfId="315"/>
    <cellStyle name="Date RU" xfId="316"/>
    <cellStyle name="Date Short" xfId="317"/>
    <cellStyle name="Date_~0939206" xfId="318"/>
    <cellStyle name="DateShort" xfId="319"/>
    <cellStyle name="Debit" xfId="320"/>
    <cellStyle name="Debit subtotal" xfId="321"/>
    <cellStyle name="Debit subtotal 2" xfId="322"/>
    <cellStyle name="Debit subtotal 2 2" xfId="323"/>
    <cellStyle name="Debit subtotal 3" xfId="324"/>
    <cellStyle name="Debit subtotal 4" xfId="325"/>
    <cellStyle name="Debit Total" xfId="326"/>
    <cellStyle name="Dezimal [0]_engagement pub" xfId="327"/>
    <cellStyle name="Dezimal_engagement pub" xfId="328"/>
    <cellStyle name="Dollar (zero dec)" xfId="329"/>
    <cellStyle name="Dotted Line" xfId="330"/>
    <cellStyle name="Dziesiętny [0]_Annexes WWBU 02-03 ER" xfId="331"/>
    <cellStyle name="Dziesiętny_Annexes WWBU 02-03 ER" xfId="332"/>
    <cellStyle name="Enter Currency (0)" xfId="333"/>
    <cellStyle name="Enter Currency (2)" xfId="334"/>
    <cellStyle name="Enter Units (0)" xfId="335"/>
    <cellStyle name="Enter Units (1)" xfId="336"/>
    <cellStyle name="Enter Units (2)" xfId="337"/>
    <cellStyle name="Euro" xfId="338"/>
    <cellStyle name="ew" xfId="339"/>
    <cellStyle name="Explanatory Text" xfId="340"/>
    <cellStyle name="e鯪9Y_x000b_" xfId="341"/>
    <cellStyle name="F2" xfId="342"/>
    <cellStyle name="F3" xfId="343"/>
    <cellStyle name="F4" xfId="344"/>
    <cellStyle name="F5" xfId="345"/>
    <cellStyle name="F6" xfId="346"/>
    <cellStyle name="F7" xfId="347"/>
    <cellStyle name="F8" xfId="348"/>
    <cellStyle name="FieldName" xfId="349"/>
    <cellStyle name="FieldName 2" xfId="350"/>
    <cellStyle name="FieldName 2 2" xfId="351"/>
    <cellStyle name="FieldName 3" xfId="352"/>
    <cellStyle name="FieldName 4" xfId="353"/>
    <cellStyle name="Fixed" xfId="354"/>
    <cellStyle name="Fixed 0" xfId="355"/>
    <cellStyle name="Fixed 1" xfId="356"/>
    <cellStyle name="Fixed 2" xfId="357"/>
    <cellStyle name="Fixed 3" xfId="358"/>
    <cellStyle name="Fixed 4" xfId="359"/>
    <cellStyle name="Fixed3 - Style2" xfId="360"/>
    <cellStyle name="Fixlong" xfId="361"/>
    <cellStyle name="FIYAT" xfId="362"/>
    <cellStyle name="fo]_x000d__x000a_UserName=Murat Zelef_x000d__x000a_UserCompany=Bumerang_x000d__x000a__x000d__x000a_[File Paths]_x000d__x000a_WorkingDirectory=C:\EQUIS\DLWIN_x000d__x000a_DownLoader=C" xfId="363"/>
    <cellStyle name="Followed Hyperlink" xfId="364"/>
    <cellStyle name="Footnote" xfId="365"/>
    <cellStyle name="Footnotes" xfId="366"/>
    <cellStyle name="Formula" xfId="367"/>
    <cellStyle name="Good" xfId="368"/>
    <cellStyle name="Grey" xfId="369"/>
    <cellStyle name="GRUP" xfId="370"/>
    <cellStyle name="H 2" xfId="371"/>
    <cellStyle name="hard no" xfId="372"/>
    <cellStyle name="hard no 2" xfId="373"/>
    <cellStyle name="hard no 2 2" xfId="374"/>
    <cellStyle name="hard no 2 3" xfId="375"/>
    <cellStyle name="hard no 3" xfId="376"/>
    <cellStyle name="hard no." xfId="377"/>
    <cellStyle name="hard no. 2" xfId="378"/>
    <cellStyle name="hard no. 2 2" xfId="379"/>
    <cellStyle name="hard no. 2 3" xfId="380"/>
    <cellStyle name="hard no. 3" xfId="381"/>
    <cellStyle name="Hard Percent" xfId="382"/>
    <cellStyle name="hardno" xfId="383"/>
    <cellStyle name="Header" xfId="384"/>
    <cellStyle name="Header - Style1" xfId="385"/>
    <cellStyle name="HEADER_~0939206" xfId="386"/>
    <cellStyle name="Header1" xfId="387"/>
    <cellStyle name="Header2" xfId="388"/>
    <cellStyle name="Header2 2" xfId="389"/>
    <cellStyle name="Header2 2 2" xfId="390"/>
    <cellStyle name="Header2 2 3" xfId="391"/>
    <cellStyle name="Header2 3" xfId="392"/>
    <cellStyle name="Heading" xfId="393"/>
    <cellStyle name="Heading 1" xfId="394"/>
    <cellStyle name="Heading 2" xfId="395"/>
    <cellStyle name="Heading 3" xfId="396"/>
    <cellStyle name="Heading 4" xfId="397"/>
    <cellStyle name="Heading No Underline" xfId="398"/>
    <cellStyle name="Heading With Underline" xfId="399"/>
    <cellStyle name="Heading_~1251635" xfId="400"/>
    <cellStyle name="Heading1" xfId="401"/>
    <cellStyle name="Heading2" xfId="402"/>
    <cellStyle name="Heading3" xfId="403"/>
    <cellStyle name="Heading4" xfId="404"/>
    <cellStyle name="Hidden" xfId="405"/>
    <cellStyle name="Hipervínculo visitado_~0039347" xfId="406"/>
    <cellStyle name="Hipervínculo_COMPARATIVOSSI" xfId="407"/>
    <cellStyle name="Hyperlink" xfId="408"/>
    <cellStyle name="Iau?iue_1TEK" xfId="409"/>
    <cellStyle name="Îáû÷íûé_cogs" xfId="410"/>
    <cellStyle name="Info" xfId="411"/>
    <cellStyle name="Info 2" xfId="412"/>
    <cellStyle name="Info 2 2" xfId="413"/>
    <cellStyle name="Info 2 3" xfId="414"/>
    <cellStyle name="Info 3" xfId="415"/>
    <cellStyle name="Input" xfId="416"/>
    <cellStyle name="Input [yellow]" xfId="417"/>
    <cellStyle name="Input [yellow] 2" xfId="418"/>
    <cellStyle name="Input [yellow] 2 2" xfId="419"/>
    <cellStyle name="Input [yellow] 2 3" xfId="420"/>
    <cellStyle name="Input [yellow] 3" xfId="421"/>
    <cellStyle name="Input Number" xfId="422"/>
    <cellStyle name="Input Number 2" xfId="423"/>
    <cellStyle name="Input Number 2 2" xfId="424"/>
    <cellStyle name="Input Number 3" xfId="425"/>
    <cellStyle name="Input Number 4" xfId="426"/>
    <cellStyle name="input_CF_2005-2007_28.08" xfId="427"/>
    <cellStyle name="Input1" xfId="428"/>
    <cellStyle name="Input2" xfId="429"/>
    <cellStyle name="InputCell" xfId="430"/>
    <cellStyle name="InputCurrency" xfId="431"/>
    <cellStyle name="InputCurrency2" xfId="432"/>
    <cellStyle name="InputMultiple1" xfId="433"/>
    <cellStyle name="InputPercent1" xfId="434"/>
    <cellStyle name="INPUTS" xfId="435"/>
    <cellStyle name="Ioe?uaaaoayny aeia?nnueea" xfId="436"/>
    <cellStyle name="ISO" xfId="437"/>
    <cellStyle name="JWH Preferred - 2 Decimals" xfId="438"/>
    <cellStyle name="Komma [0]_Balans" xfId="439"/>
    <cellStyle name="Komma_Balans" xfId="440"/>
    <cellStyle name="Link Currency (0)" xfId="441"/>
    <cellStyle name="Link Currency (2)" xfId="442"/>
    <cellStyle name="Link Units (0)" xfId="443"/>
    <cellStyle name="Link Units (1)" xfId="444"/>
    <cellStyle name="Link Units (2)" xfId="445"/>
    <cellStyle name="Linked Cell" xfId="446"/>
    <cellStyle name="LMK" xfId="447"/>
    <cellStyle name="LMK 2" xfId="448"/>
    <cellStyle name="LMK 2 2" xfId="449"/>
    <cellStyle name="LMK 2 3" xfId="450"/>
    <cellStyle name="LMK 3" xfId="451"/>
    <cellStyle name="MAINHEADER" xfId="452"/>
    <cellStyle name="MARKA" xfId="453"/>
    <cellStyle name="Migliaia (0)_~0010575" xfId="454"/>
    <cellStyle name="Migliaia [0]_Cartel4" xfId="455"/>
    <cellStyle name="Migliaia_~0010575" xfId="456"/>
    <cellStyle name="Millares [0]_~0011760" xfId="457"/>
    <cellStyle name="Millares_~0011760" xfId="458"/>
    <cellStyle name="Milliers [0]_conso Bilan 1999-2000 (VH)" xfId="459"/>
    <cellStyle name="Milliers_conso Bilan 1999-2000 (VH)" xfId="460"/>
    <cellStyle name="MLComma0" xfId="461"/>
    <cellStyle name="MLHeaderSection" xfId="462"/>
    <cellStyle name="MLHeaderSection 2" xfId="463"/>
    <cellStyle name="MLMultiple0" xfId="464"/>
    <cellStyle name="MLPercent0" xfId="465"/>
    <cellStyle name="MODEL" xfId="466"/>
    <cellStyle name="Mon?taire [0]_RESULTS" xfId="467"/>
    <cellStyle name="Mon?taire_RESULTS" xfId="468"/>
    <cellStyle name="Moneda [0]_~0011760" xfId="469"/>
    <cellStyle name="Moneda_~0011760" xfId="470"/>
    <cellStyle name="Monetaire [0]_AR" xfId="471"/>
    <cellStyle name="Monétaire [0]_conso Bilan 1999-2000 (VH)" xfId="472"/>
    <cellStyle name="Monetaire_AR" xfId="473"/>
    <cellStyle name="Monétaire_conso Bilan 1999-2000 (VH)" xfId="474"/>
    <cellStyle name="MonthYears" xfId="475"/>
    <cellStyle name="Multiple" xfId="476"/>
    <cellStyle name="Multiple0" xfId="477"/>
    <cellStyle name="Multiple1" xfId="478"/>
    <cellStyle name="MultipleBelow" xfId="479"/>
    <cellStyle name="Neutral" xfId="480"/>
    <cellStyle name="no dec" xfId="481"/>
    <cellStyle name="Non d‚fini" xfId="482"/>
    <cellStyle name="Non défini" xfId="483"/>
    <cellStyle name="Non_definito" xfId="484"/>
    <cellStyle name="Normal - Style1" xfId="485"/>
    <cellStyle name="Normal_#10-Headcount" xfId="486"/>
    <cellStyle name="Normal2" xfId="487"/>
    <cellStyle name="NormalBlue" xfId="488"/>
    <cellStyle name="NormalBold" xfId="489"/>
    <cellStyle name="Normale_$Services" xfId="490"/>
    <cellStyle name="NormalGB" xfId="491"/>
    <cellStyle name="NormalHelv" xfId="492"/>
    <cellStyle name="normální_laroux" xfId="493"/>
    <cellStyle name="Normalny_24. 02. 97." xfId="494"/>
    <cellStyle name="normбlnм_laroux" xfId="495"/>
    <cellStyle name="Note" xfId="496"/>
    <cellStyle name="Note 2" xfId="497"/>
    <cellStyle name="Note 2 2" xfId="498"/>
    <cellStyle name="Note 3" xfId="499"/>
    <cellStyle name="Note 4" xfId="500"/>
    <cellStyle name="Num_Percent" xfId="501"/>
    <cellStyle name="Number" xfId="502"/>
    <cellStyle name="Ociriniaue [0]_1TEK" xfId="503"/>
    <cellStyle name="Ociriniaue_1TEK" xfId="504"/>
    <cellStyle name="Œ…‹æØ‚è [0.00]_laroux" xfId="505"/>
    <cellStyle name="Œ…‹æØ‚è_laroux" xfId="506"/>
    <cellStyle name="Oeiainiaue [0]_NotesFA" xfId="507"/>
    <cellStyle name="Ôèíàíñîâûé [0]_PERSONAL" xfId="508"/>
    <cellStyle name="Oeiainiaue_NotesFA" xfId="509"/>
    <cellStyle name="Ôèíàíñîâûé_PERSONAL" xfId="510"/>
    <cellStyle name="Option" xfId="511"/>
    <cellStyle name="Ouny?e [0]_Oi?a IAIE" xfId="512"/>
    <cellStyle name="Ouny?e_Oi?a IAIE" xfId="513"/>
    <cellStyle name="Òûñÿ÷è [0]_cogs" xfId="514"/>
    <cellStyle name="Òûñÿ÷è_cogs" xfId="515"/>
    <cellStyle name="Output" xfId="516"/>
    <cellStyle name="Output 2" xfId="517"/>
    <cellStyle name="Output 2 2" xfId="518"/>
    <cellStyle name="Output 3" xfId="519"/>
    <cellStyle name="Output 4" xfId="520"/>
    <cellStyle name="Output Amounts" xfId="521"/>
    <cellStyle name="Output Column Headings" xfId="522"/>
    <cellStyle name="Output Line Items" xfId="523"/>
    <cellStyle name="Output Report Heading" xfId="524"/>
    <cellStyle name="Output Report Title" xfId="525"/>
    <cellStyle name="Output_Derivatives - 09m08 - для Опер отчета" xfId="526"/>
    <cellStyle name="P" xfId="527"/>
    <cellStyle name="Paaotsikko" xfId="528"/>
    <cellStyle name="Page Heading" xfId="529"/>
    <cellStyle name="Page Heading Large" xfId="530"/>
    <cellStyle name="Page Heading Small" xfId="531"/>
    <cellStyle name="Page Number" xfId="532"/>
    <cellStyle name="PageSubtitle" xfId="533"/>
    <cellStyle name="ParaBirimi [0]_DOSYALAR-OPEX" xfId="534"/>
    <cellStyle name="ParaBirimi_DOSYALAR-OPEX" xfId="535"/>
    <cellStyle name="pb_page_heading_LS" xfId="536"/>
    <cellStyle name="Percen - Style1" xfId="537"/>
    <cellStyle name="Percen - Style3" xfId="538"/>
    <cellStyle name="Percent %" xfId="539"/>
    <cellStyle name="Percent % Long Underline" xfId="540"/>
    <cellStyle name="Percent (0)" xfId="541"/>
    <cellStyle name="Percent [0]" xfId="542"/>
    <cellStyle name="Percent [00]" xfId="543"/>
    <cellStyle name="Percent [2]" xfId="544"/>
    <cellStyle name="Percent 0.0%" xfId="545"/>
    <cellStyle name="Percent 0.0% Long Underline" xfId="546"/>
    <cellStyle name="Percent 0.00%" xfId="547"/>
    <cellStyle name="Percent 0.00% Long Underline" xfId="548"/>
    <cellStyle name="Percent 0.000%" xfId="549"/>
    <cellStyle name="Percent 0.000% Long Underline" xfId="550"/>
    <cellStyle name="Percent 1" xfId="551"/>
    <cellStyle name="Percent 2" xfId="552"/>
    <cellStyle name="Percent 3" xfId="553"/>
    <cellStyle name="Percent Hard" xfId="554"/>
    <cellStyle name="Percent_RS_Lianozovo-Samara_9m01" xfId="555"/>
    <cellStyle name="Percent1" xfId="556"/>
    <cellStyle name="Perlong" xfId="557"/>
    <cellStyle name="Piug" xfId="558"/>
    <cellStyle name="Plug" xfId="559"/>
    <cellStyle name="plusminus0" xfId="560"/>
    <cellStyle name="PrePop Currency (0)" xfId="561"/>
    <cellStyle name="PrePop Currency (2)" xfId="562"/>
    <cellStyle name="PrePop Units (0)" xfId="563"/>
    <cellStyle name="PrePop Units (1)" xfId="564"/>
    <cellStyle name="PrePop Units (2)" xfId="565"/>
    <cellStyle name="Private" xfId="566"/>
    <cellStyle name="Private 2" xfId="567"/>
    <cellStyle name="Private 2 2" xfId="568"/>
    <cellStyle name="Private 2 3" xfId="569"/>
    <cellStyle name="Private 3" xfId="570"/>
    <cellStyle name="Private1" xfId="571"/>
    <cellStyle name="Protected" xfId="572"/>
    <cellStyle name="ProtectedDates" xfId="573"/>
    <cellStyle name="PSChar" xfId="574"/>
    <cellStyle name="PSHeading" xfId="575"/>
    <cellStyle name="pwstyle" xfId="576"/>
    <cellStyle name="Ratio" xfId="577"/>
    <cellStyle name="Results % 3 dp" xfId="578"/>
    <cellStyle name="Results 1 dp" xfId="579"/>
    <cellStyle name="Results 2 dp" xfId="580"/>
    <cellStyle name="Results 3 dp" xfId="581"/>
    <cellStyle name="RowHead" xfId="582"/>
    <cellStyle name="Salomon Logo" xfId="583"/>
    <cellStyle name="Salomon Logo 2" xfId="584"/>
    <cellStyle name="SAPBEXaggData" xfId="585"/>
    <cellStyle name="SAPBEXaggData 2" xfId="586"/>
    <cellStyle name="SAPBEXaggData 2 2" xfId="587"/>
    <cellStyle name="SAPBEXaggData 3" xfId="588"/>
    <cellStyle name="SAPBEXaggData 4" xfId="589"/>
    <cellStyle name="SAPBEXaggDataEmph" xfId="590"/>
    <cellStyle name="SAPBEXaggDataEmph 2" xfId="591"/>
    <cellStyle name="SAPBEXaggDataEmph 2 2" xfId="592"/>
    <cellStyle name="SAPBEXaggDataEmph 3" xfId="593"/>
    <cellStyle name="SAPBEXaggDataEmph 4" xfId="594"/>
    <cellStyle name="SAPBEXaggItem" xfId="595"/>
    <cellStyle name="SAPBEXaggItem 2" xfId="596"/>
    <cellStyle name="SAPBEXaggItem 2 2" xfId="597"/>
    <cellStyle name="SAPBEXaggItem 3" xfId="598"/>
    <cellStyle name="SAPBEXaggItem 4" xfId="599"/>
    <cellStyle name="SAPBEXaggItemX" xfId="600"/>
    <cellStyle name="SAPBEXaggItemX 2" xfId="601"/>
    <cellStyle name="SAPBEXaggItemX 2 2" xfId="602"/>
    <cellStyle name="SAPBEXaggItemX 3" xfId="603"/>
    <cellStyle name="SAPBEXaggItemX 4" xfId="604"/>
    <cellStyle name="SAPBEXchaText" xfId="605"/>
    <cellStyle name="SAPBEXchaText 2" xfId="606"/>
    <cellStyle name="SAPBEXchaText 2 2" xfId="607"/>
    <cellStyle name="SAPBEXchaText 3" xfId="608"/>
    <cellStyle name="SAPBEXchaText 4" xfId="609"/>
    <cellStyle name="SAPBEXexcBad7" xfId="610"/>
    <cellStyle name="SAPBEXexcBad7 2" xfId="611"/>
    <cellStyle name="SAPBEXexcBad7 2 2" xfId="612"/>
    <cellStyle name="SAPBEXexcBad7 3" xfId="613"/>
    <cellStyle name="SAPBEXexcBad7 4" xfId="614"/>
    <cellStyle name="SAPBEXexcBad8" xfId="615"/>
    <cellStyle name="SAPBEXexcBad8 2" xfId="616"/>
    <cellStyle name="SAPBEXexcBad8 2 2" xfId="617"/>
    <cellStyle name="SAPBEXexcBad8 3" xfId="618"/>
    <cellStyle name="SAPBEXexcBad8 4" xfId="619"/>
    <cellStyle name="SAPBEXexcBad9" xfId="620"/>
    <cellStyle name="SAPBEXexcBad9 2" xfId="621"/>
    <cellStyle name="SAPBEXexcBad9 2 2" xfId="622"/>
    <cellStyle name="SAPBEXexcBad9 3" xfId="623"/>
    <cellStyle name="SAPBEXexcBad9 4" xfId="624"/>
    <cellStyle name="SAPBEXexcCritical4" xfId="625"/>
    <cellStyle name="SAPBEXexcCritical4 2" xfId="626"/>
    <cellStyle name="SAPBEXexcCritical4 2 2" xfId="627"/>
    <cellStyle name="SAPBEXexcCritical4 3" xfId="628"/>
    <cellStyle name="SAPBEXexcCritical4 4" xfId="629"/>
    <cellStyle name="SAPBEXexcCritical5" xfId="630"/>
    <cellStyle name="SAPBEXexcCritical5 2" xfId="631"/>
    <cellStyle name="SAPBEXexcCritical5 2 2" xfId="632"/>
    <cellStyle name="SAPBEXexcCritical5 3" xfId="633"/>
    <cellStyle name="SAPBEXexcCritical5 4" xfId="634"/>
    <cellStyle name="SAPBEXexcCritical6" xfId="635"/>
    <cellStyle name="SAPBEXexcCritical6 2" xfId="636"/>
    <cellStyle name="SAPBEXexcCritical6 2 2" xfId="637"/>
    <cellStyle name="SAPBEXexcCritical6 3" xfId="638"/>
    <cellStyle name="SAPBEXexcCritical6 4" xfId="639"/>
    <cellStyle name="SAPBEXexcGood1" xfId="640"/>
    <cellStyle name="SAPBEXexcGood1 2" xfId="641"/>
    <cellStyle name="SAPBEXexcGood1 2 2" xfId="642"/>
    <cellStyle name="SAPBEXexcGood1 3" xfId="643"/>
    <cellStyle name="SAPBEXexcGood1 4" xfId="644"/>
    <cellStyle name="SAPBEXexcGood2" xfId="645"/>
    <cellStyle name="SAPBEXexcGood2 2" xfId="646"/>
    <cellStyle name="SAPBEXexcGood2 2 2" xfId="647"/>
    <cellStyle name="SAPBEXexcGood2 3" xfId="648"/>
    <cellStyle name="SAPBEXexcGood2 4" xfId="649"/>
    <cellStyle name="SAPBEXexcGood3" xfId="650"/>
    <cellStyle name="SAPBEXexcGood3 2" xfId="651"/>
    <cellStyle name="SAPBEXexcGood3 2 2" xfId="652"/>
    <cellStyle name="SAPBEXexcGood3 3" xfId="653"/>
    <cellStyle name="SAPBEXexcGood3 4" xfId="654"/>
    <cellStyle name="SAPBEXfilterDrill" xfId="655"/>
    <cellStyle name="SAPBEXfilterDrill 2" xfId="656"/>
    <cellStyle name="SAPBEXfilterDrill 2 2" xfId="657"/>
    <cellStyle name="SAPBEXfilterDrill 3" xfId="658"/>
    <cellStyle name="SAPBEXfilterDrill 4" xfId="659"/>
    <cellStyle name="SAPBEXfilterItem" xfId="660"/>
    <cellStyle name="SAPBEXfilterItem 2" xfId="661"/>
    <cellStyle name="SAPBEXfilterItem 2 2" xfId="662"/>
    <cellStyle name="SAPBEXfilterItem 2 3" xfId="663"/>
    <cellStyle name="SAPBEXfilterItem 3" xfId="664"/>
    <cellStyle name="SAPBEXfilterText" xfId="665"/>
    <cellStyle name="SAPBEXformats" xfId="666"/>
    <cellStyle name="SAPBEXformats 2" xfId="667"/>
    <cellStyle name="SAPBEXformats 2 2" xfId="668"/>
    <cellStyle name="SAPBEXformats 3" xfId="669"/>
    <cellStyle name="SAPBEXformats 4" xfId="670"/>
    <cellStyle name="SAPBEXheaderItem" xfId="671"/>
    <cellStyle name="SAPBEXheaderItem 2" xfId="672"/>
    <cellStyle name="SAPBEXheaderItem 2 2" xfId="673"/>
    <cellStyle name="SAPBEXheaderItem 3" xfId="674"/>
    <cellStyle name="SAPBEXheaderItem 4" xfId="675"/>
    <cellStyle name="SAPBEXheaderText" xfId="676"/>
    <cellStyle name="SAPBEXheaderText 2" xfId="677"/>
    <cellStyle name="SAPBEXheaderText 2 2" xfId="678"/>
    <cellStyle name="SAPBEXheaderText 3" xfId="679"/>
    <cellStyle name="SAPBEXheaderText 4" xfId="680"/>
    <cellStyle name="SAPBEXHLevel0" xfId="681"/>
    <cellStyle name="SAPBEXHLevel0 2" xfId="682"/>
    <cellStyle name="SAPBEXHLevel0 2 2" xfId="683"/>
    <cellStyle name="SAPBEXHLevel0 3" xfId="684"/>
    <cellStyle name="SAPBEXHLevel0 4" xfId="685"/>
    <cellStyle name="SAPBEXHLevel0X" xfId="686"/>
    <cellStyle name="SAPBEXHLevel0X 2" xfId="687"/>
    <cellStyle name="SAPBEXHLevel0X 2 2" xfId="688"/>
    <cellStyle name="SAPBEXHLevel0X 3" xfId="689"/>
    <cellStyle name="SAPBEXHLevel0X 4" xfId="690"/>
    <cellStyle name="SAPBEXHLevel1" xfId="691"/>
    <cellStyle name="SAPBEXHLevel1 2" xfId="692"/>
    <cellStyle name="SAPBEXHLevel1 2 2" xfId="693"/>
    <cellStyle name="SAPBEXHLevel1 3" xfId="694"/>
    <cellStyle name="SAPBEXHLevel1 4" xfId="695"/>
    <cellStyle name="SAPBEXHLevel1X" xfId="696"/>
    <cellStyle name="SAPBEXHLevel1X 2" xfId="697"/>
    <cellStyle name="SAPBEXHLevel1X 2 2" xfId="698"/>
    <cellStyle name="SAPBEXHLevel1X 3" xfId="699"/>
    <cellStyle name="SAPBEXHLevel1X 4" xfId="700"/>
    <cellStyle name="SAPBEXHLevel2" xfId="701"/>
    <cellStyle name="SAPBEXHLevel2 2" xfId="702"/>
    <cellStyle name="SAPBEXHLevel2 2 2" xfId="703"/>
    <cellStyle name="SAPBEXHLevel2 3" xfId="704"/>
    <cellStyle name="SAPBEXHLevel2 4" xfId="705"/>
    <cellStyle name="SAPBEXHLevel2X" xfId="706"/>
    <cellStyle name="SAPBEXHLevel2X 2" xfId="707"/>
    <cellStyle name="SAPBEXHLevel2X 2 2" xfId="708"/>
    <cellStyle name="SAPBEXHLevel2X 3" xfId="709"/>
    <cellStyle name="SAPBEXHLevel2X 4" xfId="710"/>
    <cellStyle name="SAPBEXHLevel3" xfId="711"/>
    <cellStyle name="SAPBEXHLevel3 2" xfId="712"/>
    <cellStyle name="SAPBEXHLevel3 2 2" xfId="713"/>
    <cellStyle name="SAPBEXHLevel3 3" xfId="714"/>
    <cellStyle name="SAPBEXHLevel3 4" xfId="715"/>
    <cellStyle name="SAPBEXHLevel3X" xfId="716"/>
    <cellStyle name="SAPBEXHLevel3X 2" xfId="717"/>
    <cellStyle name="SAPBEXHLevel3X 2 2" xfId="718"/>
    <cellStyle name="SAPBEXHLevel3X 3" xfId="719"/>
    <cellStyle name="SAPBEXHLevel3X 4" xfId="720"/>
    <cellStyle name="SAPBEXresData" xfId="721"/>
    <cellStyle name="SAPBEXresData 2" xfId="722"/>
    <cellStyle name="SAPBEXresData 2 2" xfId="723"/>
    <cellStyle name="SAPBEXresData 3" xfId="724"/>
    <cellStyle name="SAPBEXresData 4" xfId="725"/>
    <cellStyle name="SAPBEXresDataEmph" xfId="726"/>
    <cellStyle name="SAPBEXresDataEmph 2" xfId="727"/>
    <cellStyle name="SAPBEXresDataEmph 2 2" xfId="728"/>
    <cellStyle name="SAPBEXresDataEmph 3" xfId="729"/>
    <cellStyle name="SAPBEXresDataEmph 4" xfId="730"/>
    <cellStyle name="SAPBEXresItem" xfId="731"/>
    <cellStyle name="SAPBEXresItem 2" xfId="732"/>
    <cellStyle name="SAPBEXresItem 2 2" xfId="733"/>
    <cellStyle name="SAPBEXresItem 3" xfId="734"/>
    <cellStyle name="SAPBEXresItem 4" xfId="735"/>
    <cellStyle name="SAPBEXresItemX" xfId="736"/>
    <cellStyle name="SAPBEXresItemX 2" xfId="737"/>
    <cellStyle name="SAPBEXresItemX 2 2" xfId="738"/>
    <cellStyle name="SAPBEXresItemX 3" xfId="739"/>
    <cellStyle name="SAPBEXresItemX 4" xfId="740"/>
    <cellStyle name="SAPBEXstdData" xfId="741"/>
    <cellStyle name="SAPBEXstdData 2" xfId="742"/>
    <cellStyle name="SAPBEXstdData 2 2" xfId="743"/>
    <cellStyle name="SAPBEXstdData 3" xfId="744"/>
    <cellStyle name="SAPBEXstdData 4" xfId="745"/>
    <cellStyle name="SAPBEXstdDataEmph" xfId="746"/>
    <cellStyle name="SAPBEXstdDataEmph 2" xfId="747"/>
    <cellStyle name="SAPBEXstdDataEmph 2 2" xfId="748"/>
    <cellStyle name="SAPBEXstdDataEmph 3" xfId="749"/>
    <cellStyle name="SAPBEXstdDataEmph 4" xfId="750"/>
    <cellStyle name="SAPBEXstdItem" xfId="751"/>
    <cellStyle name="SAPBEXstdItem 2" xfId="752"/>
    <cellStyle name="SAPBEXstdItem 2 2" xfId="753"/>
    <cellStyle name="SAPBEXstdItem 2 2 2" xfId="754"/>
    <cellStyle name="SAPBEXstdItem 2 3" xfId="755"/>
    <cellStyle name="SAPBEXstdItem 2 4" xfId="756"/>
    <cellStyle name="SAPBEXstdItem 3" xfId="757"/>
    <cellStyle name="SAPBEXstdItem 3 2" xfId="758"/>
    <cellStyle name="SAPBEXstdItem 4" xfId="759"/>
    <cellStyle name="SAPBEXstdItem 5" xfId="760"/>
    <cellStyle name="SAPBEXstdItem_~4795658" xfId="761"/>
    <cellStyle name="SAPBEXstdItemX" xfId="762"/>
    <cellStyle name="SAPBEXstdItemX 2" xfId="763"/>
    <cellStyle name="SAPBEXstdItemX 2 2" xfId="764"/>
    <cellStyle name="SAPBEXstdItemX 3" xfId="765"/>
    <cellStyle name="SAPBEXstdItemX 4" xfId="766"/>
    <cellStyle name="SAPBEXtitle" xfId="767"/>
    <cellStyle name="SAPBEXundefined" xfId="768"/>
    <cellStyle name="SAPBEXundefined 2" xfId="769"/>
    <cellStyle name="SAPBEXundefined 2 2" xfId="770"/>
    <cellStyle name="SAPBEXundefined 3" xfId="771"/>
    <cellStyle name="SAPBEXundefined 4" xfId="772"/>
    <cellStyle name="SEM-BPS-data" xfId="773"/>
    <cellStyle name="SEM-BPS-head" xfId="774"/>
    <cellStyle name="SEM-BPS-headdata" xfId="775"/>
    <cellStyle name="SEM-BPS-headkey" xfId="776"/>
    <cellStyle name="SEM-BPS-input-on" xfId="777"/>
    <cellStyle name="SEM-BPS-key" xfId="778"/>
    <cellStyle name="SEM-BPS-sub1" xfId="779"/>
    <cellStyle name="SEM-BPS-sub2" xfId="780"/>
    <cellStyle name="SEM-BPS-total" xfId="781"/>
    <cellStyle name="Shaded" xfId="782"/>
    <cellStyle name="SheetSubtitle1" xfId="783"/>
    <cellStyle name="SheetSubtitle2" xfId="784"/>
    <cellStyle name="SheetSubtitle3" xfId="785"/>
    <cellStyle name="SheetSubtitle3a" xfId="786"/>
    <cellStyle name="SheetSubtitle4" xfId="787"/>
    <cellStyle name="SheetSubtitle4a" xfId="788"/>
    <cellStyle name="SheetSubtitle5" xfId="789"/>
    <cellStyle name="small" xfId="790"/>
    <cellStyle name="Source" xfId="791"/>
    <cellStyle name="Standaard_Alcar Outputs" xfId="792"/>
    <cellStyle name="Standard_Capex Environment" xfId="793"/>
    <cellStyle name="style1" xfId="794"/>
    <cellStyle name="Style2" xfId="795"/>
    <cellStyle name="Style3" xfId="796"/>
    <cellStyle name="SUB HEADING" xfId="797"/>
    <cellStyle name="Summary" xfId="798"/>
    <cellStyle name="Table" xfId="799"/>
    <cellStyle name="Table 2" xfId="800"/>
    <cellStyle name="Table 2 2" xfId="801"/>
    <cellStyle name="Table 2 3" xfId="802"/>
    <cellStyle name="Table 3" xfId="803"/>
    <cellStyle name="Table Col Head" xfId="804"/>
    <cellStyle name="Table Head" xfId="805"/>
    <cellStyle name="Table Head Aligned" xfId="806"/>
    <cellStyle name="Table Head Blue" xfId="807"/>
    <cellStyle name="Table Head Green" xfId="808"/>
    <cellStyle name="Table Head_Val_Sum_Graph" xfId="809"/>
    <cellStyle name="Table Heading" xfId="810"/>
    <cellStyle name="Table Sub Head" xfId="811"/>
    <cellStyle name="Table Text" xfId="812"/>
    <cellStyle name="Table Title" xfId="813"/>
    <cellStyle name="Table Units" xfId="814"/>
    <cellStyle name="Table_Header" xfId="815"/>
    <cellStyle name="TableBase" xfId="816"/>
    <cellStyle name="TableBase 2" xfId="817"/>
    <cellStyle name="TableBase 2 2" xfId="818"/>
    <cellStyle name="TableBase 3" xfId="819"/>
    <cellStyle name="TableBase 4" xfId="820"/>
    <cellStyle name="TableHead" xfId="821"/>
    <cellStyle name="Text" xfId="822"/>
    <cellStyle name="Text 1" xfId="823"/>
    <cellStyle name="Text Head" xfId="824"/>
    <cellStyle name="Text Head 1" xfId="825"/>
    <cellStyle name="Text Indent A" xfId="826"/>
    <cellStyle name="Text Indent B" xfId="827"/>
    <cellStyle name="Text Indent C" xfId="828"/>
    <cellStyle name="Text_CF_2005-2007_28.08" xfId="829"/>
    <cellStyle name="Tickmark" xfId="830"/>
    <cellStyle name="Time" xfId="831"/>
    <cellStyle name="Title" xfId="832"/>
    <cellStyle name="Titles" xfId="833"/>
    <cellStyle name="Topline" xfId="834"/>
    <cellStyle name="Topline 2" xfId="835"/>
    <cellStyle name="Topline 2 2" xfId="836"/>
    <cellStyle name="Topline 3" xfId="837"/>
    <cellStyle name="Topline 4" xfId="838"/>
    <cellStyle name="Total" xfId="839"/>
    <cellStyle name="TotalCurrency" xfId="840"/>
    <cellStyle name="Totals" xfId="841"/>
    <cellStyle name="Tusental_NPV" xfId="842"/>
    <cellStyle name="ubordinated Debt" xfId="843"/>
    <cellStyle name="Undefiniert" xfId="844"/>
    <cellStyle name="Underline_Single" xfId="845"/>
    <cellStyle name="Unit" xfId="846"/>
    <cellStyle name="UnProtectedCalc" xfId="847"/>
    <cellStyle name="URUNKODU" xfId="848"/>
    <cellStyle name="User_Defined_A" xfId="849"/>
    <cellStyle name="Valiotsikko" xfId="850"/>
    <cellStyle name="Valuta (0)_~0010575" xfId="851"/>
    <cellStyle name="Valuta [0]_Alcar Outputs" xfId="852"/>
    <cellStyle name="Valuta_~0010575" xfId="853"/>
    <cellStyle name="Virgül [0]_DOSYALAR-OPEX" xfId="854"/>
    <cellStyle name="Virgül_DOSYALAR-OPEX" xfId="855"/>
    <cellStyle name="Währung [0]_engagement pub" xfId="856"/>
    <cellStyle name="Währung_engagement pub" xfId="857"/>
    <cellStyle name="Walutowy [0]_Annexes WWBU 02-03 ER" xfId="858"/>
    <cellStyle name="Walutowy_Annexes WWBU 02-03 ER" xfId="859"/>
    <cellStyle name="Warning Text" xfId="860"/>
    <cellStyle name="WHead - Style2" xfId="861"/>
    <cellStyle name="WhitePattern" xfId="862"/>
    <cellStyle name="WhitePattern1" xfId="863"/>
    <cellStyle name="WhitePattern1 2" xfId="864"/>
    <cellStyle name="WhitePattern1 2 2" xfId="865"/>
    <cellStyle name="WhitePattern1 3" xfId="866"/>
    <cellStyle name="WhitePattern1 4" xfId="867"/>
    <cellStyle name="WhiteText" xfId="868"/>
    <cellStyle name="XComma" xfId="869"/>
    <cellStyle name="XComma 0.0" xfId="870"/>
    <cellStyle name="XComma 0.00" xfId="871"/>
    <cellStyle name="XComma 0.000" xfId="872"/>
    <cellStyle name="XCurrency" xfId="873"/>
    <cellStyle name="XCurrency 0.0" xfId="874"/>
    <cellStyle name="XCurrency 0.00" xfId="875"/>
    <cellStyle name="XCurrency 0.000" xfId="876"/>
    <cellStyle name="year" xfId="877"/>
    <cellStyle name="Year EN" xfId="878"/>
    <cellStyle name="Year RU" xfId="879"/>
    <cellStyle name="Βασικό_Analyse Trimestrielle E0" xfId="880"/>
    <cellStyle name="Акт" xfId="1059"/>
    <cellStyle name="АктМТСН" xfId="1060"/>
    <cellStyle name="Акцент1 1" xfId="1061"/>
    <cellStyle name="Акцент2 1" xfId="1062"/>
    <cellStyle name="Акцент3 1" xfId="1063"/>
    <cellStyle name="Акцент4 1" xfId="1064"/>
    <cellStyle name="Акцент5 1" xfId="1065"/>
    <cellStyle name="Акцент6 1" xfId="1066"/>
    <cellStyle name="вагоны" xfId="881"/>
    <cellStyle name="Ввод  1" xfId="1067"/>
    <cellStyle name="ВедРесурсов" xfId="1068"/>
    <cellStyle name="ВедРесурсовАкт" xfId="1069"/>
    <cellStyle name="Верт. заголовок" xfId="882"/>
    <cellStyle name="Верх" xfId="883"/>
    <cellStyle name="Вес_продукта" xfId="884"/>
    <cellStyle name="Вывод 1" xfId="1070"/>
    <cellStyle name="Вычисление 1" xfId="1071"/>
    <cellStyle name="Группа" xfId="885"/>
    <cellStyle name="Группа 0" xfId="886"/>
    <cellStyle name="Группа 0 2" xfId="887"/>
    <cellStyle name="Группа 0 2 2" xfId="888"/>
    <cellStyle name="Группа 0 2 3" xfId="889"/>
    <cellStyle name="Группа 0 3" xfId="890"/>
    <cellStyle name="Группа 1" xfId="891"/>
    <cellStyle name="Группа 1 2" xfId="892"/>
    <cellStyle name="Группа 1 2 2" xfId="893"/>
    <cellStyle name="Группа 1 2 3" xfId="894"/>
    <cellStyle name="Группа 1 3" xfId="895"/>
    <cellStyle name="Группа 10" xfId="896"/>
    <cellStyle name="Группа 2" xfId="897"/>
    <cellStyle name="Группа 2 2" xfId="898"/>
    <cellStyle name="Группа 2 2 2" xfId="899"/>
    <cellStyle name="Группа 2 2 3" xfId="900"/>
    <cellStyle name="Группа 2 3" xfId="901"/>
    <cellStyle name="Группа 3" xfId="902"/>
    <cellStyle name="Группа 3 2" xfId="903"/>
    <cellStyle name="Группа 3 2 2" xfId="904"/>
    <cellStyle name="Группа 3 2 3" xfId="905"/>
    <cellStyle name="Группа 3 3" xfId="906"/>
    <cellStyle name="Группа 4" xfId="907"/>
    <cellStyle name="Группа 4 2" xfId="908"/>
    <cellStyle name="Группа 4 2 2" xfId="909"/>
    <cellStyle name="Группа 4 2 3" xfId="910"/>
    <cellStyle name="Группа 4 3" xfId="911"/>
    <cellStyle name="Группа 5" xfId="912"/>
    <cellStyle name="Группа 5 2" xfId="913"/>
    <cellStyle name="Группа 5 2 2" xfId="914"/>
    <cellStyle name="Группа 5 2 3" xfId="915"/>
    <cellStyle name="Группа 5 3" xfId="916"/>
    <cellStyle name="Группа 6" xfId="917"/>
    <cellStyle name="Группа 6 2" xfId="918"/>
    <cellStyle name="Группа 6 2 2" xfId="919"/>
    <cellStyle name="Группа 6 2 3" xfId="920"/>
    <cellStyle name="Группа 6 3" xfId="921"/>
    <cellStyle name="Группа 7" xfId="922"/>
    <cellStyle name="Группа 7 2" xfId="923"/>
    <cellStyle name="Группа 7 2 2" xfId="924"/>
    <cellStyle name="Группа 7 2 3" xfId="925"/>
    <cellStyle name="Группа 7 3" xfId="926"/>
    <cellStyle name="Группа 8" xfId="927"/>
    <cellStyle name="Группа 8 2" xfId="928"/>
    <cellStyle name="Группа 8 2 2" xfId="929"/>
    <cellStyle name="Группа 8 2 3" xfId="930"/>
    <cellStyle name="Группа 8 3" xfId="931"/>
    <cellStyle name="Группа 9" xfId="932"/>
    <cellStyle name="Группа 9 2" xfId="933"/>
    <cellStyle name="Группа 9 3" xfId="934"/>
    <cellStyle name="Группа_" xfId="935"/>
    <cellStyle name="Группа0 0" xfId="936"/>
    <cellStyle name="Группа0 0 2" xfId="937"/>
    <cellStyle name="Группа0 0 2 2" xfId="938"/>
    <cellStyle name="Группа0 0 2 3" xfId="939"/>
    <cellStyle name="Группа0 0 3" xfId="940"/>
    <cellStyle name="Группа0 1" xfId="941"/>
    <cellStyle name="Группа0 1 2" xfId="942"/>
    <cellStyle name="Группа0 1 2 2" xfId="943"/>
    <cellStyle name="Группа0 1 2 3" xfId="944"/>
    <cellStyle name="Группа0 1 3" xfId="945"/>
    <cellStyle name="Группа0 2" xfId="946"/>
    <cellStyle name="Группа0 2 2" xfId="947"/>
    <cellStyle name="Группа0 2 2 2" xfId="948"/>
    <cellStyle name="Группа0 2 2 3" xfId="949"/>
    <cellStyle name="Группа0 2 3" xfId="950"/>
    <cellStyle name="Дата" xfId="951"/>
    <cellStyle name="Дата UTL" xfId="952"/>
    <cellStyle name="Дата_Audit Com_9m05_2" xfId="953"/>
    <cellStyle name="Заголовок" xfId="954"/>
    <cellStyle name="Заголовок 1 1" xfId="1072"/>
    <cellStyle name="Заголовок 2 1" xfId="1073"/>
    <cellStyle name="Заголовок 3 1" xfId="1074"/>
    <cellStyle name="Заголовок 4 1" xfId="1075"/>
    <cellStyle name="Итог 1" xfId="1076"/>
    <cellStyle name="Итоги" xfId="1077"/>
    <cellStyle name="Итого" xfId="955"/>
    <cellStyle name="Итого 2" xfId="956"/>
    <cellStyle name="Итого 2 2" xfId="957"/>
    <cellStyle name="Итого 2 3" xfId="958"/>
    <cellStyle name="Итого 3" xfId="959"/>
    <cellStyle name="ИтогоАктБазЦ" xfId="1078"/>
    <cellStyle name="ИтогоАктБИМ" xfId="1079"/>
    <cellStyle name="ИтогоАктРесМет" xfId="1080"/>
    <cellStyle name="ИтогоАктТекЦ" xfId="1081"/>
    <cellStyle name="ИтогоБазЦ" xfId="1082"/>
    <cellStyle name="ИтогоБИМ" xfId="1083"/>
    <cellStyle name="ИтогоРесМет" xfId="1084"/>
    <cellStyle name="ИтогоТекЦ" xfId="1085"/>
    <cellStyle name="Количество" xfId="960"/>
    <cellStyle name="Количество 2" xfId="961"/>
    <cellStyle name="Количество 2 2" xfId="962"/>
    <cellStyle name="Количество 2 3" xfId="963"/>
    <cellStyle name="Количество 3" xfId="964"/>
    <cellStyle name="Контрольная ячейка 1" xfId="1086"/>
    <cellStyle name="ЛокСмета" xfId="1087"/>
    <cellStyle name="ЛокСмета 2" xfId="1088"/>
    <cellStyle name="ЛокСмМТСН" xfId="1089"/>
    <cellStyle name="М29" xfId="1090"/>
    <cellStyle name="Название 1" xfId="1091"/>
    <cellStyle name="Невидимый" xfId="965"/>
    <cellStyle name="Нейтральный 1" xfId="1092"/>
    <cellStyle name="Низ1" xfId="966"/>
    <cellStyle name="Низ1 2" xfId="967"/>
    <cellStyle name="Низ1 2 2" xfId="968"/>
    <cellStyle name="Низ1 2 3" xfId="969"/>
    <cellStyle name="Низ1 3" xfId="970"/>
    <cellStyle name="Низ2" xfId="971"/>
    <cellStyle name="ОбСмета" xfId="1093"/>
    <cellStyle name="Обычный" xfId="0" builtinId="0"/>
    <cellStyle name="Обычный 10" xfId="972"/>
    <cellStyle name="Обычный 10 2" xfId="1094"/>
    <cellStyle name="Обычный 10 2 2" xfId="1095"/>
    <cellStyle name="Обычный 10 3" xfId="1096"/>
    <cellStyle name="Обычный 10 4" xfId="1097"/>
    <cellStyle name="Обычный 11" xfId="4"/>
    <cellStyle name="Обычный 11 2" xfId="1098"/>
    <cellStyle name="Обычный 11 3" xfId="1099"/>
    <cellStyle name="Обычный 12" xfId="973"/>
    <cellStyle name="Обычный 12 2" xfId="1100"/>
    <cellStyle name="Обычный 13" xfId="1039"/>
    <cellStyle name="Обычный 14" xfId="2"/>
    <cellStyle name="Обычный 14 2" xfId="974"/>
    <cellStyle name="Обычный 14 2 2" xfId="1101"/>
    <cellStyle name="Обычный 14 3" xfId="1102"/>
    <cellStyle name="Обычный 14 4" xfId="1103"/>
    <cellStyle name="Обычный 14 5" xfId="1175"/>
    <cellStyle name="Обычный 14 6" xfId="1185"/>
    <cellStyle name="Обычный 14 6 2 2" xfId="1186"/>
    <cellStyle name="Обычный 14 6 2 2 2" xfId="1188"/>
    <cellStyle name="Обычный 15" xfId="1104"/>
    <cellStyle name="Обычный 16" xfId="1105"/>
    <cellStyle name="Обычный 17" xfId="1173"/>
    <cellStyle name="Обычный 17 2" xfId="1176"/>
    <cellStyle name="Обычный 18" xfId="1178"/>
    <cellStyle name="Обычный 2" xfId="1"/>
    <cellStyle name="Обычный 2 2" xfId="975"/>
    <cellStyle name="Обычный 2 2 18" xfId="1189"/>
    <cellStyle name="Обычный 2 2 2" xfId="976"/>
    <cellStyle name="Обычный 2 2 3" xfId="977"/>
    <cellStyle name="Обычный 2 2 4" xfId="1106"/>
    <cellStyle name="Обычный 2 2 5" xfId="1181"/>
    <cellStyle name="Обычный 2 2 6" xfId="1191"/>
    <cellStyle name="Обычный 2 3" xfId="978"/>
    <cellStyle name="Обычный 2 3 2" xfId="1107"/>
    <cellStyle name="Обычный 2 4" xfId="1108"/>
    <cellStyle name="Обычный 2 5" xfId="1109"/>
    <cellStyle name="Обычный 2 6" xfId="1190"/>
    <cellStyle name="Обычный 3" xfId="979"/>
    <cellStyle name="Обычный 3 2" xfId="980"/>
    <cellStyle name="Обычный 3 2 2" xfId="1110"/>
    <cellStyle name="Обычный 3 2 3" xfId="1182"/>
    <cellStyle name="Обычный 3 3" xfId="981"/>
    <cellStyle name="Обычный 3 4" xfId="1111"/>
    <cellStyle name="Обычный 4" xfId="982"/>
    <cellStyle name="Обычный 4 2" xfId="983"/>
    <cellStyle name="Обычный 4 2 2" xfId="984"/>
    <cellStyle name="Обычный 4 2 2 2" xfId="1112"/>
    <cellStyle name="Обычный 4 2 2 2 2" xfId="1113"/>
    <cellStyle name="Обычный 4 2 2 3" xfId="1114"/>
    <cellStyle name="Обычный 4 2 2 3 2" xfId="1115"/>
    <cellStyle name="Обычный 4 2 2 3 3" xfId="1116"/>
    <cellStyle name="Обычный 4 2 2 4" xfId="1117"/>
    <cellStyle name="Обычный 4 2 3" xfId="1118"/>
    <cellStyle name="Обычный 4 2 4" xfId="1119"/>
    <cellStyle name="Обычный 4 2 5" xfId="1183"/>
    <cellStyle name="Обычный 4 2_ТЭЦ  Приложение №3 План 2011, прогноз 2012г._ТС 30.11.10г. РФ 2011г. и 6 мес. 12г." xfId="1174"/>
    <cellStyle name="Обычный 4 3" xfId="1120"/>
    <cellStyle name="Обычный 4 3 2" xfId="1121"/>
    <cellStyle name="Обычный 4 3 2 2" xfId="1122"/>
    <cellStyle name="Обычный 4 3 3" xfId="1123"/>
    <cellStyle name="Обычный 4 4" xfId="1124"/>
    <cellStyle name="Обычный 4 4 2" xfId="1125"/>
    <cellStyle name="Обычный 4 4 2 2" xfId="1126"/>
    <cellStyle name="Обычный 4 4 2 2 2" xfId="1127"/>
    <cellStyle name="Обычный 4 4 2 2 3" xfId="1128"/>
    <cellStyle name="Обычный 4 5" xfId="1129"/>
    <cellStyle name="Обычный 4 6" xfId="1130"/>
    <cellStyle name="Обычный 5" xfId="985"/>
    <cellStyle name="Обычный 5 2" xfId="1131"/>
    <cellStyle name="Обычный 5 3 2 2" xfId="1179"/>
    <cellStyle name="Обычный 6" xfId="986"/>
    <cellStyle name="Обычный 6 2" xfId="987"/>
    <cellStyle name="Обычный 6 2 2" xfId="1132"/>
    <cellStyle name="Обычный 6 2 3" xfId="1133"/>
    <cellStyle name="Обычный 6 3" xfId="1134"/>
    <cellStyle name="Обычный 6 3 2" xfId="1135"/>
    <cellStyle name="Обычный 6 4" xfId="1136"/>
    <cellStyle name="Обычный 7" xfId="988"/>
    <cellStyle name="Обычный 7 2" xfId="1137"/>
    <cellStyle name="Обычный 8" xfId="989"/>
    <cellStyle name="Обычный 8 2" xfId="1138"/>
    <cellStyle name="Обычный 9" xfId="990"/>
    <cellStyle name="Обычный NightMARE" xfId="1139"/>
    <cellStyle name="Обычный NightMARE 2" xfId="1140"/>
    <cellStyle name="Обычный_23к-07-07" xfId="1180"/>
    <cellStyle name="Обычный_Сметы ЭЦ (подряд)2007" xfId="1184"/>
    <cellStyle name="Параметр" xfId="1141"/>
    <cellStyle name="ПеременныеСметы" xfId="1142"/>
    <cellStyle name="План" xfId="991"/>
    <cellStyle name="План 2" xfId="992"/>
    <cellStyle name="План 2 2" xfId="993"/>
    <cellStyle name="План 2 3" xfId="994"/>
    <cellStyle name="План 3" xfId="995"/>
    <cellStyle name="Плохой 1" xfId="1143"/>
    <cellStyle name="Плохой 2" xfId="1144"/>
    <cellStyle name="Подгруппа" xfId="996"/>
    <cellStyle name="Подгруппа 2" xfId="997"/>
    <cellStyle name="Подгруппа 2 2" xfId="998"/>
    <cellStyle name="Подгруппа 2 3" xfId="999"/>
    <cellStyle name="Подгруппа 3" xfId="1000"/>
    <cellStyle name="Пояснение 1" xfId="1145"/>
    <cellStyle name="Примечание 1" xfId="1146"/>
    <cellStyle name="Примечание 2" xfId="1001"/>
    <cellStyle name="Продукт" xfId="1002"/>
    <cellStyle name="Процентный 2" xfId="1003"/>
    <cellStyle name="Процентный 2 2" xfId="1004"/>
    <cellStyle name="Процентный 2 3" xfId="1005"/>
    <cellStyle name="Процентный 2 4" xfId="1006"/>
    <cellStyle name="Процентный 2 4 2" xfId="1147"/>
    <cellStyle name="Процентный 2 5" xfId="1148"/>
    <cellStyle name="Процентный 2 6" xfId="1149"/>
    <cellStyle name="Процентный 3" xfId="1007"/>
    <cellStyle name="Процентный 4" xfId="1150"/>
    <cellStyle name="Процентный 4 2" xfId="1151"/>
    <cellStyle name="Процентный 5" xfId="1152"/>
    <cellStyle name="Разница" xfId="1008"/>
    <cellStyle name="Разница 2" xfId="1009"/>
    <cellStyle name="Разница 2 2" xfId="1010"/>
    <cellStyle name="Разница 2 3" xfId="1011"/>
    <cellStyle name="Разница 3" xfId="1012"/>
    <cellStyle name="РесСмета" xfId="1153"/>
    <cellStyle name="СводкаСтоимРаб" xfId="1154"/>
    <cellStyle name="Сводная таблица" xfId="1013"/>
    <cellStyle name="СводРасч" xfId="1155"/>
    <cellStyle name="Связанная ячейка 1" xfId="1156"/>
    <cellStyle name="Стиль 1" xfId="1014"/>
    <cellStyle name="Субсчет" xfId="1015"/>
    <cellStyle name="Счет" xfId="1016"/>
    <cellStyle name="ТЕКСТ" xfId="1157"/>
    <cellStyle name="Текст предупреждения 1" xfId="1158"/>
    <cellStyle name="Титул" xfId="1159"/>
    <cellStyle name="Титул 2" xfId="1160"/>
    <cellStyle name="тонны" xfId="1017"/>
    <cellStyle name="Тысячи [0]_laroux" xfId="1018"/>
    <cellStyle name="Тысячи_28-31" xfId="1019"/>
    <cellStyle name="Финансовый 2" xfId="3"/>
    <cellStyle name="Финансовый 2 2" xfId="1020"/>
    <cellStyle name="Финансовый 2 2 2" xfId="1161"/>
    <cellStyle name="Финансовый 2 3" xfId="1162"/>
    <cellStyle name="Финансовый 2 4" xfId="1163"/>
    <cellStyle name="Финансовый 2 5" xfId="1164"/>
    <cellStyle name="Финансовый 3" xfId="1021"/>
    <cellStyle name="Финансовый 3 2" xfId="1165"/>
    <cellStyle name="Финансовый 3 2 2" xfId="1166"/>
    <cellStyle name="Финансовый 3 3" xfId="1167"/>
    <cellStyle name="Финансовый 4" xfId="1022"/>
    <cellStyle name="Финансовый 4 2" xfId="1168"/>
    <cellStyle name="Финансовый 5" xfId="5"/>
    <cellStyle name="Финансовый 6" xfId="1169"/>
    <cellStyle name="Финансовый 6 2 2" xfId="1187"/>
    <cellStyle name="Финансовый 7" xfId="1177"/>
    <cellStyle name="Финансовый0[0]_FU_bal" xfId="1023"/>
    <cellStyle name="Хвост" xfId="1170"/>
    <cellStyle name="Хороший 1" xfId="1171"/>
    <cellStyle name="Цена_продукта" xfId="1024"/>
    <cellStyle name="Џђћ–…ќ’ќ›‰" xfId="1025"/>
    <cellStyle name="Шапка" xfId="1026"/>
    <cellStyle name="Шапка 2" xfId="1027"/>
    <cellStyle name="Шапка 2 2" xfId="1028"/>
    <cellStyle name="Шапка 2 3" xfId="1029"/>
    <cellStyle name="Шапка 3" xfId="1030"/>
    <cellStyle name="ШАУ" xfId="1031"/>
    <cellStyle name="ШАУ 2" xfId="1032"/>
    <cellStyle name="ШАУ 2 2" xfId="1033"/>
    <cellStyle name="ШАУ 2 3" xfId="1034"/>
    <cellStyle name="ШАУ 3" xfId="1035"/>
    <cellStyle name="Экспертиза" xfId="1172"/>
    <cellStyle name="常规_infrastruction model_040820＿２" xfId="1036"/>
    <cellStyle name="標準_PL-CF sheet" xfId="1037"/>
    <cellStyle name="䁺_x0001_" xfId="10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2&#1075;\&#1060;&#1072;&#1082;&#1090;_&#1086;&#1090;&#1095;&#1077;&#1090;&#1099;\04_&#1072;&#1087;&#1088;&#1077;&#1083;&#1100;\&#1058;&#1043;&#1050;-12\02_&#1092;&#1077;&#1074;&#1088;&#1072;&#1083;&#1100;\&#1058;&#1043;&#1050;-12\&#1060;&#1072;&#1082;&#1090;%20&#1092;&#1077;&#1074;&#1088;&#1072;&#1083;&#1100;%20&#1058;&#1043;&#1050;-1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РЯДОК"/>
      <sheetName val="СПР"/>
      <sheetName val="Статьи_2011"/>
      <sheetName val="БДДС"/>
      <sheetName val="ПЛАН П"/>
      <sheetName val="ПЛАН В"/>
      <sheetName val="Шаблон загрузки П"/>
      <sheetName val="Шаблон загрузки В"/>
      <sheetName val="ПЛАН"/>
      <sheetName val="ФАКТ"/>
      <sheetName val="АНАЛИЗ"/>
      <sheetName val="ГОД.П-Фсуэк"/>
      <sheetName val="ОП.П-Фсуэк"/>
      <sheetName val="Лист1"/>
      <sheetName val="СПК"/>
      <sheetName val="Лист2"/>
      <sheetName val="Лист3"/>
      <sheetName val="сибэр"/>
      <sheetName val="Список"/>
      <sheetName val="справочник ЦФО"/>
      <sheetName val="список кураторов"/>
      <sheetName val="справочник МВЗ"/>
      <sheetName val="инструкция"/>
      <sheetName val="к презе"/>
      <sheetName val="Справочник"/>
    </sheetNames>
    <sheetDataSet>
      <sheetData sheetId="0" refreshError="1"/>
      <sheetData sheetId="1" refreshError="1">
        <row r="5">
          <cell r="AF5">
            <v>2010</v>
          </cell>
        </row>
        <row r="6">
          <cell r="AF6">
            <v>2011</v>
          </cell>
        </row>
        <row r="7">
          <cell r="AF7">
            <v>2012</v>
          </cell>
        </row>
        <row r="8">
          <cell r="AF8">
            <v>2013</v>
          </cell>
        </row>
        <row r="9">
          <cell r="AF9">
            <v>2014</v>
          </cell>
        </row>
        <row r="10">
          <cell r="AF10">
            <v>2015</v>
          </cell>
        </row>
        <row r="11">
          <cell r="AF11">
            <v>2016</v>
          </cell>
        </row>
        <row r="12">
          <cell r="AF12">
            <v>2017</v>
          </cell>
        </row>
        <row r="13">
          <cell r="AF13">
            <v>2018</v>
          </cell>
        </row>
        <row r="14">
          <cell r="AF14">
            <v>2019</v>
          </cell>
        </row>
        <row r="15">
          <cell r="AF15">
            <v>2020</v>
          </cell>
        </row>
        <row r="17">
          <cell r="AF17">
            <v>2021</v>
          </cell>
        </row>
        <row r="20">
          <cell r="AF20">
            <v>2022</v>
          </cell>
        </row>
        <row r="21">
          <cell r="AF21">
            <v>2023</v>
          </cell>
        </row>
      </sheetData>
      <sheetData sheetId="2" refreshError="1">
        <row r="285">
          <cell r="D285" t="str">
            <v>Электроэнергия - регулируемые договоры</v>
          </cell>
        </row>
        <row r="286">
          <cell r="D286" t="str">
            <v>Электроэнергия - в результате конкурентного отбора на РСВ</v>
          </cell>
        </row>
        <row r="287">
          <cell r="D287" t="str">
            <v>Электроэнергия - в результате конкурентного отбора на БР</v>
          </cell>
        </row>
        <row r="288">
          <cell r="D288" t="str">
            <v>Электроэнергия - свободные договоры (СДД, СДЭМ)</v>
          </cell>
        </row>
        <row r="289">
          <cell r="D289" t="str">
            <v>Розничный рынок электроэнергии</v>
          </cell>
        </row>
        <row r="290">
          <cell r="D290" t="str">
            <v>Мощность - регулируемые договоры</v>
          </cell>
        </row>
        <row r="291">
          <cell r="D291" t="str">
            <v>Мощность - в результате конкурентного отбора (КОМ)</v>
          </cell>
        </row>
        <row r="292">
          <cell r="D292" t="str">
            <v>Мощность - свободные договоры (СДЭМ)</v>
          </cell>
        </row>
        <row r="293">
          <cell r="D293" t="str">
            <v>Мощность - продажа ЭМ по ДПМ</v>
          </cell>
        </row>
        <row r="294">
          <cell r="D294" t="str">
            <v>Мощность - продажа действу-й ЭМ в результате КОМ (вынужденный режим)</v>
          </cell>
        </row>
        <row r="295">
          <cell r="D295" t="str">
            <v>Промышленные потребители</v>
          </cell>
        </row>
        <row r="296">
          <cell r="D296" t="str">
            <v>Бюджетные потребители</v>
          </cell>
        </row>
        <row r="297">
          <cell r="D297" t="str">
            <v>ЖКХ (другие энергоснабжающие и жилищные организации, ТСЖ, население)</v>
          </cell>
        </row>
        <row r="298">
          <cell r="D298" t="str">
            <v>Прочие потребители</v>
          </cell>
        </row>
        <row r="299">
          <cell r="D299" t="str">
            <v>Производство горячей воды</v>
          </cell>
        </row>
        <row r="300">
          <cell r="D300" t="str">
            <v>Услуги по ремонту</v>
          </cell>
        </row>
        <row r="301">
          <cell r="D301" t="str">
            <v>Транспортировка</v>
          </cell>
        </row>
        <row r="302">
          <cell r="D302" t="str">
            <v>Услуги по капстроительству</v>
          </cell>
        </row>
        <row r="303">
          <cell r="D303" t="str">
            <v>Прочие услуги</v>
          </cell>
        </row>
        <row r="304">
          <cell r="D304" t="str">
            <v>Услуги по передаче тепловой энергии</v>
          </cell>
        </row>
        <row r="305">
          <cell r="D305" t="str">
            <v>Плата за невозврат конденсата</v>
          </cell>
        </row>
        <row r="306">
          <cell r="D306" t="str">
            <v>Реализация химически очищенной воды</v>
          </cell>
        </row>
        <row r="307">
          <cell r="D307" t="str">
            <v>Плата за подключение</v>
          </cell>
        </row>
        <row r="308">
          <cell r="D308" t="str">
            <v xml:space="preserve">Услуги аренды (лизинга) </v>
          </cell>
        </row>
        <row r="309">
          <cell r="D309" t="str">
            <v>Вода  технического назначения и обесоленная</v>
          </cell>
        </row>
        <row r="310">
          <cell r="D310" t="str">
            <v>Прочие специальные услуги по теплообеспечению</v>
          </cell>
        </row>
        <row r="311">
          <cell r="D311" t="str">
            <v>Лабораторные услуги</v>
          </cell>
        </row>
        <row r="312">
          <cell r="D312" t="str">
            <v>Консультационные услуги</v>
          </cell>
        </row>
        <row r="313">
          <cell r="D313" t="str">
            <v>Основная деятельность непрофильных ДЗО</v>
          </cell>
        </row>
        <row r="314">
          <cell r="D314" t="str">
            <v>Реализация материалов</v>
          </cell>
        </row>
        <row r="315">
          <cell r="D315" t="str">
            <v>Реализация лома</v>
          </cell>
        </row>
        <row r="316">
          <cell r="D316" t="str">
            <v>Штрафы, пени за нарушение условий договоров</v>
          </cell>
        </row>
        <row r="317">
          <cell r="D317" t="str">
            <v>Прочие</v>
          </cell>
        </row>
        <row r="318">
          <cell r="D318" t="str">
            <v>Поступление по векселям - продажа собственных векселей</v>
          </cell>
        </row>
        <row r="319">
          <cell r="D319" t="str">
            <v xml:space="preserve">Поступления от погаш/продажи векс-й (сторонних, не банковских)    </v>
          </cell>
        </row>
        <row r="320">
          <cell r="D320" t="str">
            <v>Поступления по банковским векселям</v>
          </cell>
        </row>
        <row r="321">
          <cell r="D321" t="str">
            <v>Проценты полученные по коммерческому кредиту</v>
          </cell>
        </row>
        <row r="322">
          <cell r="D322" t="str">
            <v>Прочие доходы</v>
          </cell>
        </row>
        <row r="323">
          <cell r="D323" t="str">
            <v>Доходы от хеджирования - прочие</v>
          </cell>
        </row>
        <row r="324">
          <cell r="D324" t="str">
            <v>Проценты полученные по субсидируемому кредиту</v>
          </cell>
        </row>
        <row r="325">
          <cell r="D325" t="str">
            <v xml:space="preserve"> Возврат ошибочно перечисленных средств</v>
          </cell>
        </row>
        <row r="326">
          <cell r="D326" t="str">
            <v>Прочие сделки по мощности - по соглашению поставщиков мощности (Пул)</v>
          </cell>
        </row>
        <row r="327">
          <cell r="D327" t="str">
            <v>Поступление  в виде бюджетного финансирования</v>
          </cell>
        </row>
        <row r="328">
          <cell r="D328" t="str">
            <v>Возмещение/возврат НДС</v>
          </cell>
        </row>
        <row r="329">
          <cell r="D329" t="str">
            <v>Возврат налога на прибыль</v>
          </cell>
        </row>
        <row r="330">
          <cell r="D330" t="str">
            <v>Возврат прочих налогов</v>
          </cell>
        </row>
        <row r="331">
          <cell r="D331" t="str">
            <v xml:space="preserve">Поступление от продажи ОС                      </v>
          </cell>
        </row>
        <row r="332">
          <cell r="D332" t="str">
            <v xml:space="preserve">Поступления от продажи долгосрочных финансовых вложений       </v>
          </cell>
        </row>
        <row r="333">
          <cell r="D333" t="str">
            <v>Возврат долгосрочных займов выданных</v>
          </cell>
        </row>
        <row r="334">
          <cell r="D334" t="str">
            <v>Возврат краткосрочных займов выданных</v>
          </cell>
        </row>
        <row r="335">
          <cell r="D335" t="str">
            <v>Поступления от реализации прав требования (кроме собств. деб. зад-ти)</v>
          </cell>
        </row>
        <row r="336">
          <cell r="D336" t="str">
            <v xml:space="preserve">Возврат прочих краткосрочных финансовых вложений               </v>
          </cell>
        </row>
        <row r="337">
          <cell r="D337" t="str">
            <v>Дивиденды полученные</v>
          </cell>
        </row>
        <row r="338">
          <cell r="D338" t="str">
            <v>Проценты полученные - по займам</v>
          </cell>
        </row>
        <row r="339">
          <cell r="D339" t="str">
            <v>Проценты полученные - по депозитам и на остаток ДС</v>
          </cell>
        </row>
        <row r="340">
          <cell r="D340" t="str">
            <v>Возврат взносов для участия в аукционах и т.п.</v>
          </cell>
        </row>
        <row r="341">
          <cell r="D341" t="str">
            <v>Поступления от дополнительной эмиссии , увеличения УК</v>
          </cell>
        </row>
        <row r="342">
          <cell r="D342" t="str">
            <v>Долгосрочные кредиты банков</v>
          </cell>
        </row>
        <row r="343">
          <cell r="D343" t="str">
            <v>Краткосрочные кредиты банков</v>
          </cell>
        </row>
        <row r="344">
          <cell r="D344" t="str">
            <v>Долгосрочные займы</v>
          </cell>
        </row>
        <row r="345">
          <cell r="D345" t="str">
            <v>Краткосрочные займы</v>
          </cell>
        </row>
        <row r="346">
          <cell r="D346" t="str">
            <v>Овердрафт</v>
          </cell>
        </row>
        <row r="347">
          <cell r="D347" t="str">
            <v>Продажа собственных облигаций</v>
          </cell>
        </row>
        <row r="348">
          <cell r="D348" t="str">
            <v>Поступления от продажи имущества с возвратным лизингом</v>
          </cell>
        </row>
        <row r="349">
          <cell r="D349" t="str">
            <v xml:space="preserve">Финансирование от ГО для филиала / Изъятие средств филиала для ГО   </v>
          </cell>
        </row>
        <row r="350">
          <cell r="D350" t="str">
            <v>Уголь</v>
          </cell>
        </row>
        <row r="351">
          <cell r="D351" t="str">
            <v>Прочее</v>
          </cell>
        </row>
        <row r="352">
          <cell r="D352" t="str">
            <v>Мазут</v>
          </cell>
        </row>
        <row r="353">
          <cell r="D353" t="str">
            <v>Газ коксовый</v>
          </cell>
        </row>
        <row r="354">
          <cell r="D354" t="str">
            <v xml:space="preserve">Газ природный </v>
          </cell>
        </row>
        <row r="355">
          <cell r="D355" t="str">
            <v>В результате конкурентного отбора на РСВ</v>
          </cell>
        </row>
        <row r="356">
          <cell r="D356" t="str">
            <v>В результате конкурентного отбора на БР</v>
          </cell>
        </row>
        <row r="357">
          <cell r="D357" t="str">
            <v>Свободные договоры</v>
          </cell>
        </row>
        <row r="358">
          <cell r="D358" t="str">
            <v>В результате конкурентного отбора (КОМ)</v>
          </cell>
        </row>
        <row r="359">
          <cell r="D359" t="str">
            <v>По свободным двусторонним договорам (СДЭМ)</v>
          </cell>
        </row>
        <row r="360">
          <cell r="D360" t="str">
            <v>Покупная электроэнергия с розничного рынка</v>
          </cell>
        </row>
        <row r="361">
          <cell r="D361" t="str">
            <v>Оплата за покупку ТЭ на хозяйственные нужды</v>
          </cell>
        </row>
        <row r="362">
          <cell r="D362" t="str">
            <v>Оплата за покупку ТЭ на производственные нужды</v>
          </cell>
        </row>
        <row r="363">
          <cell r="D363" t="str">
            <v>ЭЭиМ на хозяйственные нужды</v>
          </cell>
        </row>
        <row r="364">
          <cell r="D364" t="str">
            <v>Прочее  топливо</v>
          </cell>
        </row>
        <row r="365">
          <cell r="D365" t="str">
            <v>Выплаты за ГСМ</v>
          </cell>
        </row>
        <row r="366">
          <cell r="D366" t="str">
            <v>Выплаты за лабораторные материалы, реагенты и реактивы</v>
          </cell>
        </row>
        <row r="367">
          <cell r="D367" t="str">
            <v>Выплаты за запасные части, комплектующие, иные материалы для ремонтов</v>
          </cell>
        </row>
        <row r="368">
          <cell r="D368" t="str">
            <v>Выплаты за спецодежду и средства индивидуальной защиты</v>
          </cell>
        </row>
        <row r="369">
          <cell r="D369" t="str">
            <v>Выплаты за прочие вспомогательные материалы</v>
          </cell>
        </row>
        <row r="370">
          <cell r="D370" t="str">
            <v>Услуги автотранспорта</v>
          </cell>
        </row>
        <row r="371">
          <cell r="D371" t="str">
            <v>Услуги монтажно-наладочных управлений</v>
          </cell>
        </row>
        <row r="372">
          <cell r="D372" t="str">
            <v>Прочие работы и услуги</v>
          </cell>
        </row>
        <row r="373">
          <cell r="D373" t="str">
            <v>Услуги по передаче теплоэнергии</v>
          </cell>
        </row>
        <row r="374">
          <cell r="D374" t="str">
            <v>Услуги сетевых компаний по передаче и распределению электроэнергии</v>
          </cell>
        </row>
        <row r="375">
          <cell r="D375" t="str">
            <v>Услуги по водоснабжению и канализации</v>
          </cell>
        </row>
        <row r="376">
          <cell r="D376" t="str">
            <v>Размещение золошлаковых отходов</v>
          </cell>
        </row>
        <row r="377">
          <cell r="D377" t="str">
            <v xml:space="preserve">По соглашению поставщиков мощности (Пул) </v>
          </cell>
        </row>
        <row r="378">
          <cell r="D378" t="str">
            <v>Услуги по присоединению к электросетям</v>
          </cell>
        </row>
        <row r="379">
          <cell r="D379" t="str">
            <v>Услуги по присоединению к теплосетям</v>
          </cell>
        </row>
        <row r="380">
          <cell r="D380" t="str">
            <v xml:space="preserve">Технический аудит, диагностика, экспертиза </v>
          </cell>
        </row>
        <row r="381">
          <cell r="D381" t="str">
            <v>Природоохранные и экологические услуги</v>
          </cell>
        </row>
        <row r="382">
          <cell r="D382" t="str">
            <v>Оплата работ и услуг для производства СМР и ПНР на сторону</v>
          </cell>
        </row>
        <row r="383">
          <cell r="D383" t="str">
            <v>Услуги по ремонту ОС</v>
          </cell>
        </row>
        <row r="384">
          <cell r="D384" t="str">
            <v>Услуги по техническому обслуживанию ОС (кр легк транспорта)</v>
          </cell>
        </row>
        <row r="385">
          <cell r="D385" t="str">
            <v>ФОТ</v>
          </cell>
        </row>
        <row r="386">
          <cell r="D386" t="str">
            <v>Страховые  взносы в социальные  фонды</v>
          </cell>
        </row>
        <row r="387">
          <cell r="D387" t="str">
            <v>Страхование от несчастных случаев на производстве и профзаболеваний</v>
          </cell>
        </row>
        <row r="388">
          <cell r="D388" t="str">
            <v>Страхование работников (добровольное)</v>
          </cell>
        </row>
        <row r="389">
          <cell r="D389" t="str">
            <v>Командировочные расходы</v>
          </cell>
        </row>
        <row r="390">
          <cell r="D390" t="str">
            <v>Расходы по страхованию (кроме страхования работников)</v>
          </cell>
        </row>
        <row r="391">
          <cell r="D391" t="str">
            <v>Аудиторские услуги</v>
          </cell>
        </row>
        <row r="392">
          <cell r="D392" t="str">
            <v>Юридический консалтинг и нотариальные услуги</v>
          </cell>
        </row>
        <row r="393">
          <cell r="D393" t="str">
            <v>Стратегический консалтинг</v>
          </cell>
        </row>
        <row r="394">
          <cell r="D394" t="str">
            <v>Бизнес-консалтинг</v>
          </cell>
        </row>
        <row r="395">
          <cell r="D395" t="str">
            <v>Производственный консалтинг</v>
          </cell>
        </row>
        <row r="396">
          <cell r="D396" t="str">
            <v>Консалтинг в области бухучета и налогообложения</v>
          </cell>
        </row>
        <row r="397">
          <cell r="D397" t="str">
            <v>Независимая оценка</v>
          </cell>
        </row>
        <row r="398">
          <cell r="D398" t="str">
            <v>Оплата за услуги по экономической экспертизе результатов деятельности</v>
          </cell>
        </row>
        <row r="399">
          <cell r="D399" t="str">
            <v>Информационно-справочные услуги, вкл.техническую литературу</v>
          </cell>
        </row>
        <row r="400">
          <cell r="D400" t="str">
            <v>Почтовые расходы (вкл. курьеров), услуги типографий</v>
          </cell>
        </row>
        <row r="401">
          <cell r="D401" t="str">
            <v>Услуги на  подбор и подготовку кадров</v>
          </cell>
        </row>
        <row r="402">
          <cell r="D402" t="str">
            <v>Аренда - здания, помещения, сооружения</v>
          </cell>
        </row>
        <row r="403">
          <cell r="D403" t="str">
            <v>Аренда - машины и оборудование</v>
          </cell>
        </row>
        <row r="404">
          <cell r="D404" t="str">
            <v>Аренда - транспорт (кроме подвижного состава)</v>
          </cell>
        </row>
        <row r="405">
          <cell r="D405" t="str">
            <v>Аренда - мебель и оргтехника</v>
          </cell>
        </row>
        <row r="406">
          <cell r="D406" t="str">
            <v>Лизинг</v>
          </cell>
        </row>
        <row r="407">
          <cell r="D407" t="str">
            <v>Прочая аренда</v>
          </cell>
        </row>
        <row r="408">
          <cell r="D408" t="str">
            <v>Арендная плата за землю</v>
          </cell>
        </row>
        <row r="409">
          <cell r="D409" t="str">
            <v>Стоимость покупной воды на технические нужды</v>
          </cell>
        </row>
        <row r="410">
          <cell r="D410" t="str">
            <v xml:space="preserve">Услуги сторонних организаций по приемке (сбросу) сточных вод </v>
          </cell>
        </row>
        <row r="411">
          <cell r="D411" t="str">
            <v>Оплата анализов, выполняемых сторонними организациями</v>
          </cell>
        </row>
        <row r="412">
          <cell r="D412" t="str">
            <v>Отвод земель, регистрация объектов недвижимости и участков</v>
          </cell>
        </row>
        <row r="413">
          <cell r="D413" t="str">
            <v>Услуги сторонних организаций по сторожевой и пожарной охране</v>
          </cell>
        </row>
        <row r="414">
          <cell r="D414" t="str">
            <v>Медицинские и санитарные мероприятия</v>
          </cell>
        </row>
        <row r="415">
          <cell r="D415" t="str">
            <v>Расходы на мероприятия по охране труда</v>
          </cell>
        </row>
        <row r="416">
          <cell r="D416" t="str">
            <v>ИТ- консалтинг</v>
          </cell>
        </row>
        <row r="417">
          <cell r="D417" t="str">
            <v>ИТ - приобретение и сопровождение ПО</v>
          </cell>
        </row>
        <row r="418">
          <cell r="D418" t="str">
            <v>ИТ - установка, подключение, обслуживание</v>
          </cell>
        </row>
        <row r="419">
          <cell r="D419" t="str">
            <v>Услуги провайдеров (каналы связи)</v>
          </cell>
        </row>
        <row r="420">
          <cell r="D420" t="str">
            <v>Прочие услуги связи</v>
          </cell>
        </row>
        <row r="421">
          <cell r="D421" t="str">
            <v xml:space="preserve">Прочие </v>
          </cell>
        </row>
        <row r="422">
          <cell r="D422" t="str">
            <v>Оплата услуг ОАО "СО-ЦДУ ЕЭС"</v>
          </cell>
        </row>
        <row r="423">
          <cell r="D423" t="str">
            <v>Оплата услуг ОАО "АТС", ЗАО "ЦФР" и др.</v>
          </cell>
        </row>
        <row r="424">
          <cell r="D424" t="str">
            <v>Расходы за пользование водными объектами</v>
          </cell>
        </row>
        <row r="425">
          <cell r="D425" t="str">
            <v>Услуги по уборке помещения и территории</v>
          </cell>
        </row>
        <row r="426">
          <cell r="D426" t="str">
            <v>Представительские</v>
          </cell>
        </row>
        <row r="427">
          <cell r="D427" t="str">
            <v>Реклама и PR</v>
          </cell>
        </row>
        <row r="428">
          <cell r="D428" t="str">
            <v>Текущее расчетно-кассовое обслуживание</v>
          </cell>
        </row>
        <row r="429">
          <cell r="D429" t="str">
            <v>Расходы на оформление аккредитивов/гарантий</v>
          </cell>
        </row>
        <row r="430">
          <cell r="D430" t="str">
            <v>Комиссии банков за организацию финансирования</v>
          </cell>
        </row>
        <row r="431">
          <cell r="D431" t="str">
            <v>Прочие услуги банков</v>
          </cell>
        </row>
        <row r="432">
          <cell r="D432" t="str">
            <v>Услуги банка по опционам</v>
          </cell>
        </row>
        <row r="433">
          <cell r="D433" t="str">
            <v>Услуги банка по валютному контролю</v>
          </cell>
        </row>
        <row r="434">
          <cell r="D434" t="str">
            <v>Услуги банка за депозитарное обслуживание</v>
          </cell>
        </row>
        <row r="435">
          <cell r="D435" t="str">
            <v>Услуги банка  по зарплатным выплатам</v>
          </cell>
        </row>
        <row r="436">
          <cell r="D436" t="str">
            <v>Услуги банков по сбору платы с населения за ЭЭ и ТЭ</v>
          </cell>
        </row>
        <row r="437">
          <cell r="D437" t="str">
            <v>Соглашения с региональными администрациями</v>
          </cell>
        </row>
        <row r="438">
          <cell r="D438" t="str">
            <v>Выплаты профсоюзам</v>
          </cell>
        </row>
        <row r="439">
          <cell r="D439" t="str">
            <v>Проведение официальных праздников</v>
          </cell>
        </row>
        <row r="440">
          <cell r="D440" t="str">
            <v>Проведение спортивно-культурных мероприятий</v>
          </cell>
        </row>
        <row r="441">
          <cell r="D441" t="str">
            <v>Прочие</v>
          </cell>
        </row>
        <row r="442">
          <cell r="D442" t="str">
            <v>Выплаты в Фонд энергосбережения</v>
          </cell>
        </row>
        <row r="443">
          <cell r="D443" t="str">
            <v>Штрафы, пени за нарушение условий договоров</v>
          </cell>
        </row>
        <row r="444">
          <cell r="D444" t="str">
            <v>Реализация лома</v>
          </cell>
        </row>
        <row r="445">
          <cell r="D445" t="str">
            <v>Выплаты в погашение/выкуп собственных векселей</v>
          </cell>
        </row>
        <row r="446">
          <cell r="D446" t="str">
            <v>Приобретение векселей сторонних (кроме банковских)</v>
          </cell>
        </row>
        <row r="447">
          <cell r="D447" t="str">
            <v>Приобретение векселей банков</v>
          </cell>
        </row>
        <row r="448">
          <cell r="D448" t="str">
            <v>Судебные расходы и арбитражные издержки</v>
          </cell>
        </row>
        <row r="449">
          <cell r="D449" t="str">
            <v>Расходы по регистрации объектов собственности</v>
          </cell>
        </row>
        <row r="450">
          <cell r="D450" t="str">
            <v>Расходы по проведению собрания акционеров</v>
          </cell>
        </row>
        <row r="451">
          <cell r="D451" t="str">
            <v>Прочие  расходы</v>
          </cell>
        </row>
        <row r="452">
          <cell r="D452" t="str">
            <v>Расходы от хеджирования - прочие</v>
          </cell>
        </row>
        <row r="453">
          <cell r="D453" t="str">
            <v>Расходы на содержание объектов социальной сферы</v>
          </cell>
        </row>
        <row r="454">
          <cell r="D454" t="str">
            <v>Оплата  по договорам субподряда  за счет  целевого бюджетного финансирования</v>
          </cell>
        </row>
        <row r="455">
          <cell r="D455" t="str">
            <v>Кредиты банков</v>
          </cell>
        </row>
        <row r="456">
          <cell r="D456" t="str">
            <v>Займы</v>
          </cell>
        </row>
        <row r="457">
          <cell r="D457" t="str">
            <v>Овердрафт</v>
          </cell>
        </row>
        <row r="458">
          <cell r="D458" t="str">
            <v>Облигации</v>
          </cell>
        </row>
        <row r="459">
          <cell r="D459" t="str">
            <v>Финансовый лизинг</v>
          </cell>
        </row>
        <row r="460">
          <cell r="D460" t="str">
            <v>Векселя</v>
          </cell>
        </row>
        <row r="461">
          <cell r="D461" t="str">
            <v>НДС</v>
          </cell>
        </row>
        <row r="462">
          <cell r="D462" t="str">
            <v>Плата за негативное воздействие на окружающую среду</v>
          </cell>
        </row>
        <row r="463">
          <cell r="D463" t="str">
            <v>Водный налог</v>
          </cell>
        </row>
        <row r="464">
          <cell r="D464" t="str">
            <v>Налог на имущество</v>
          </cell>
        </row>
        <row r="465">
          <cell r="D465" t="str">
            <v>Земельный налог</v>
          </cell>
        </row>
        <row r="466">
          <cell r="D466" t="str">
            <v>Транспортный налог</v>
          </cell>
        </row>
        <row r="467">
          <cell r="D467" t="str">
            <v>Налог на прибыль</v>
          </cell>
        </row>
        <row r="468">
          <cell r="D468" t="str">
            <v>Прочие</v>
          </cell>
        </row>
        <row r="469">
          <cell r="D469" t="str">
            <v>Капитальное строительство - ПИР</v>
          </cell>
        </row>
        <row r="470">
          <cell r="D470" t="str">
            <v>Капитальное строительство - СМР и Материалы</v>
          </cell>
        </row>
        <row r="471">
          <cell r="D471" t="str">
            <v>Оборудование в смете строек - самостоятельные закупки</v>
          </cell>
        </row>
        <row r="472">
          <cell r="D472" t="str">
            <v>НИОКР и ТР</v>
          </cell>
        </row>
        <row r="473">
          <cell r="D473" t="str">
            <v>Прочие вложения во внеоборотные активы</v>
          </cell>
        </row>
        <row r="474">
          <cell r="D474" t="str">
            <v>Капитальное строительство - ФОТ</v>
          </cell>
        </row>
        <row r="475">
          <cell r="D475" t="str">
            <v>Капитализируемые проценты</v>
          </cell>
        </row>
        <row r="476">
          <cell r="D476" t="str">
            <v>Страховые  взносы в социальные  фонды (капитализируемый ФОТ)</v>
          </cell>
        </row>
        <row r="477">
          <cell r="D477" t="str">
            <v xml:space="preserve"> НМА</v>
          </cell>
        </row>
        <row r="478">
          <cell r="D478" t="str">
            <v>ОС  производственного характера - самостоятельные закупки</v>
          </cell>
        </row>
        <row r="479">
          <cell r="D479" t="str">
            <v xml:space="preserve">Приобретение долгосрочных финансовых вложений  (акций)              </v>
          </cell>
        </row>
        <row r="480">
          <cell r="D480" t="str">
            <v>Взносы  для участия в аукционах и т.п.</v>
          </cell>
        </row>
        <row r="481">
          <cell r="D481" t="str">
            <v>Предоставление  долгосрочных займов</v>
          </cell>
        </row>
        <row r="482">
          <cell r="D482" t="str">
            <v>Предоставление краткосрочных займов</v>
          </cell>
        </row>
        <row r="483">
          <cell r="D483" t="str">
            <v>Покупка прав требования дебиторской задолженности</v>
          </cell>
        </row>
        <row r="484">
          <cell r="D484" t="str">
            <v>Приобретение прочих краткосрочных финансовых вложений</v>
          </cell>
        </row>
        <row r="485">
          <cell r="D485" t="str">
            <v>Долгосрочные кредиты банков</v>
          </cell>
        </row>
        <row r="486">
          <cell r="D486" t="str">
            <v>Краткосрочные кредиты банков</v>
          </cell>
        </row>
        <row r="487">
          <cell r="D487" t="str">
            <v>Долгосрочные займы</v>
          </cell>
        </row>
        <row r="488">
          <cell r="D488" t="str">
            <v>Краткосрочные займы</v>
          </cell>
        </row>
        <row r="489">
          <cell r="D489" t="str">
            <v>Овердрафт</v>
          </cell>
        </row>
        <row r="490">
          <cell r="D490" t="str">
            <v>Погашение собственных облигаций</v>
          </cell>
        </row>
        <row r="491">
          <cell r="D491" t="str">
            <v>Выплата дивидендов</v>
          </cell>
        </row>
        <row r="492">
          <cell r="D492" t="str">
            <v>Выкуп собственных акций</v>
          </cell>
        </row>
        <row r="493">
          <cell r="D493" t="str">
            <v>Погашение основной суммы долга по фин. аренде</v>
          </cell>
        </row>
        <row r="494">
          <cell r="D494" t="str">
            <v xml:space="preserve">Изъятие средств у филиала / Расход ГО для финансирования филиала  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autoPageBreaks="0" fitToPage="1"/>
  </sheetPr>
  <dimension ref="A1:S66"/>
  <sheetViews>
    <sheetView showGridLines="0" tabSelected="1" view="pageBreakPreview" topLeftCell="A3" zoomScale="85" zoomScaleNormal="78" zoomScaleSheetLayoutView="85" workbookViewId="0">
      <selection activeCell="D17" sqref="D17"/>
    </sheetView>
  </sheetViews>
  <sheetFormatPr defaultColWidth="8" defaultRowHeight="15"/>
  <cols>
    <col min="1" max="1" width="7.125" style="1" customWidth="1"/>
    <col min="2" max="2" width="7.625" style="1" customWidth="1"/>
    <col min="3" max="3" width="8.375" style="1" customWidth="1"/>
    <col min="4" max="4" width="51.5" style="1" customWidth="1"/>
    <col min="5" max="5" width="9.5" style="1" customWidth="1"/>
    <col min="6" max="6" width="10.625" style="1" customWidth="1"/>
    <col min="7" max="7" width="55.125" style="1" customWidth="1"/>
    <col min="8" max="8" width="9.125" style="1" customWidth="1"/>
    <col min="9" max="9" width="12.375" style="1" customWidth="1"/>
    <col min="10" max="10" width="8.625" style="1" customWidth="1"/>
    <col min="11" max="11" width="16" style="2" customWidth="1"/>
    <col min="12" max="16384" width="8" style="1"/>
  </cols>
  <sheetData>
    <row r="1" spans="1:12" s="26" customFormat="1" ht="39" customHeight="1">
      <c r="A1" s="19" t="s">
        <v>29</v>
      </c>
      <c r="B1" s="19"/>
      <c r="C1" s="19"/>
      <c r="D1" s="19"/>
      <c r="E1" s="20"/>
      <c r="F1" s="21"/>
      <c r="G1" s="22"/>
      <c r="H1" s="23" t="s">
        <v>18</v>
      </c>
      <c r="I1" s="24"/>
      <c r="J1" s="23"/>
      <c r="K1" s="23"/>
      <c r="L1" s="25"/>
    </row>
    <row r="2" spans="1:12" s="26" customFormat="1" ht="32.25" customHeight="1">
      <c r="A2" s="76" t="s">
        <v>42</v>
      </c>
      <c r="B2" s="76"/>
      <c r="C2" s="76"/>
      <c r="D2" s="76"/>
      <c r="E2" s="27"/>
      <c r="F2" s="28"/>
      <c r="G2" s="29"/>
      <c r="H2" s="30" t="s">
        <v>30</v>
      </c>
      <c r="I2" s="31"/>
      <c r="J2" s="31"/>
      <c r="L2" s="32"/>
    </row>
    <row r="3" spans="1:12" s="26" customFormat="1" ht="21.75" customHeight="1">
      <c r="A3" s="33"/>
      <c r="B3" s="29"/>
      <c r="C3" s="27"/>
      <c r="D3" s="34"/>
      <c r="E3" s="27"/>
      <c r="F3" s="28"/>
      <c r="G3" s="29"/>
      <c r="H3" s="77" t="s">
        <v>31</v>
      </c>
      <c r="I3" s="77"/>
      <c r="J3" s="77"/>
      <c r="K3" s="77"/>
      <c r="L3" s="77"/>
    </row>
    <row r="4" spans="1:12" s="3" customFormat="1" ht="21">
      <c r="A4" s="4"/>
      <c r="B4" s="4"/>
      <c r="C4" s="4"/>
      <c r="D4" s="4"/>
      <c r="E4" s="4"/>
      <c r="F4" s="4"/>
      <c r="G4" s="4"/>
      <c r="H4" s="78"/>
      <c r="I4" s="78"/>
      <c r="J4" s="79"/>
      <c r="K4" s="79"/>
      <c r="L4" s="4"/>
    </row>
    <row r="5" spans="1:12" s="3" customFormat="1" ht="26.25">
      <c r="A5" s="95" t="s">
        <v>2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4"/>
    </row>
    <row r="6" spans="1:12" s="3" customFormat="1" ht="51" customHeight="1">
      <c r="A6" s="95" t="s">
        <v>43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4"/>
    </row>
    <row r="7" spans="1:12" s="3" customFormat="1" ht="20.25">
      <c r="A7" s="97"/>
      <c r="B7" s="97"/>
      <c r="C7" s="97"/>
      <c r="D7" s="97"/>
      <c r="E7" s="97"/>
      <c r="F7" s="97"/>
      <c r="G7" s="98"/>
      <c r="H7" s="99"/>
      <c r="I7" s="100"/>
      <c r="J7" s="99"/>
      <c r="K7" s="101"/>
      <c r="L7" s="4"/>
    </row>
    <row r="8" spans="1:12" s="3" customFormat="1" ht="18.75" customHeight="1">
      <c r="A8" s="102" t="s">
        <v>44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4"/>
    </row>
    <row r="9" spans="1:12" s="3" customFormat="1" ht="16.5" customHeight="1">
      <c r="A9" s="103" t="s">
        <v>27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4"/>
    </row>
    <row r="10" spans="1:12" s="3" customFormat="1" ht="20.25">
      <c r="A10" s="105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4"/>
    </row>
    <row r="11" spans="1:12" s="3" customFormat="1" ht="20.2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4"/>
    </row>
    <row r="12" spans="1:12" s="3" customFormat="1" ht="23.25">
      <c r="A12" s="106"/>
      <c r="B12" s="106"/>
      <c r="C12" s="106"/>
      <c r="D12" s="106"/>
      <c r="E12" s="106"/>
      <c r="F12" s="106"/>
      <c r="G12" s="107" t="s">
        <v>45</v>
      </c>
      <c r="H12" s="107"/>
      <c r="I12" s="107"/>
      <c r="J12" s="107"/>
      <c r="K12" s="106"/>
      <c r="L12" s="4"/>
    </row>
    <row r="13" spans="1:12" s="3" customFormat="1" ht="18.75" customHeight="1">
      <c r="A13" s="108" t="s">
        <v>12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4"/>
    </row>
    <row r="14" spans="1:12" s="3" customFormat="1" ht="18.75" customHeight="1">
      <c r="A14" s="108" t="s">
        <v>13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4"/>
    </row>
    <row r="15" spans="1:12" s="3" customFormat="1" ht="16.5" customHeight="1">
      <c r="A15" s="110" t="s">
        <v>14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4"/>
    </row>
    <row r="16" spans="1:12" s="3" customFormat="1" ht="15.75" customHeight="1">
      <c r="A16" s="112"/>
      <c r="B16" s="113"/>
      <c r="C16" s="113"/>
      <c r="D16" s="113"/>
      <c r="E16" s="113"/>
      <c r="F16" s="113"/>
      <c r="G16" s="113"/>
      <c r="H16" s="114"/>
      <c r="I16" s="113"/>
      <c r="J16" s="113"/>
      <c r="K16" s="113"/>
      <c r="L16" s="4"/>
    </row>
    <row r="17" spans="1:12" s="3" customFormat="1" ht="29.25" customHeight="1">
      <c r="A17" s="115" t="s">
        <v>82</v>
      </c>
      <c r="B17" s="115"/>
      <c r="C17" s="115"/>
      <c r="D17" s="115"/>
      <c r="E17" s="116"/>
      <c r="F17" s="117"/>
      <c r="G17" s="118" t="s">
        <v>16</v>
      </c>
      <c r="H17" s="102" t="s">
        <v>19</v>
      </c>
      <c r="I17" s="102"/>
      <c r="J17" s="102"/>
      <c r="K17" s="102"/>
      <c r="L17" s="4"/>
    </row>
    <row r="18" spans="1:12" s="3" customFormat="1" ht="16.5" customHeight="1" thickBot="1">
      <c r="A18" s="119"/>
      <c r="B18" s="120"/>
      <c r="C18" s="39"/>
      <c r="D18" s="39"/>
      <c r="E18" s="120"/>
      <c r="F18" s="121"/>
      <c r="G18" s="121"/>
      <c r="H18" s="99"/>
      <c r="I18" s="100"/>
      <c r="J18" s="99"/>
      <c r="K18" s="122"/>
      <c r="L18" s="4"/>
    </row>
    <row r="19" spans="1:12" s="3" customFormat="1" ht="36.75" customHeight="1">
      <c r="A19" s="123" t="s">
        <v>0</v>
      </c>
      <c r="B19" s="124" t="s">
        <v>5</v>
      </c>
      <c r="C19" s="124" t="s">
        <v>6</v>
      </c>
      <c r="D19" s="124" t="s">
        <v>15</v>
      </c>
      <c r="E19" s="124" t="s">
        <v>3</v>
      </c>
      <c r="F19" s="125"/>
      <c r="G19" s="124" t="s">
        <v>4</v>
      </c>
      <c r="H19" s="125"/>
      <c r="I19" s="125"/>
      <c r="J19" s="125"/>
      <c r="K19" s="126" t="s">
        <v>17</v>
      </c>
      <c r="L19" s="4"/>
    </row>
    <row r="20" spans="1:12" s="3" customFormat="1" ht="77.25" customHeight="1">
      <c r="A20" s="127"/>
      <c r="B20" s="128"/>
      <c r="C20" s="128"/>
      <c r="D20" s="128"/>
      <c r="E20" s="129" t="s">
        <v>7</v>
      </c>
      <c r="F20" s="129" t="s">
        <v>8</v>
      </c>
      <c r="G20" s="129" t="s">
        <v>9</v>
      </c>
      <c r="H20" s="129" t="s">
        <v>10</v>
      </c>
      <c r="I20" s="130" t="s">
        <v>1</v>
      </c>
      <c r="J20" s="129" t="s">
        <v>11</v>
      </c>
      <c r="K20" s="131"/>
      <c r="L20" s="4"/>
    </row>
    <row r="21" spans="1:12" s="3" customFormat="1" ht="21" thickBot="1">
      <c r="A21" s="132">
        <v>1</v>
      </c>
      <c r="B21" s="133">
        <v>2</v>
      </c>
      <c r="C21" s="133">
        <v>3</v>
      </c>
      <c r="D21" s="133">
        <v>5</v>
      </c>
      <c r="E21" s="133">
        <v>7</v>
      </c>
      <c r="F21" s="133">
        <v>8</v>
      </c>
      <c r="G21" s="133">
        <v>9</v>
      </c>
      <c r="H21" s="133">
        <v>10</v>
      </c>
      <c r="I21" s="133">
        <v>11</v>
      </c>
      <c r="J21" s="133">
        <v>12</v>
      </c>
      <c r="K21" s="134">
        <v>13</v>
      </c>
      <c r="L21" s="4"/>
    </row>
    <row r="22" spans="1:12" s="3" customFormat="1" ht="20.25">
      <c r="A22" s="135" t="s">
        <v>46</v>
      </c>
      <c r="B22" s="136"/>
      <c r="C22" s="136"/>
      <c r="D22" s="136"/>
      <c r="E22" s="137"/>
      <c r="F22" s="137"/>
      <c r="G22" s="137"/>
      <c r="H22" s="137"/>
      <c r="I22" s="137"/>
      <c r="J22" s="138"/>
      <c r="K22" s="139"/>
      <c r="L22" s="4"/>
    </row>
    <row r="23" spans="1:12" s="3" customFormat="1" ht="40.5" customHeight="1">
      <c r="A23" s="41">
        <v>1</v>
      </c>
      <c r="B23" s="42"/>
      <c r="C23" s="42"/>
      <c r="D23" s="15" t="s">
        <v>47</v>
      </c>
      <c r="E23" s="16" t="s">
        <v>23</v>
      </c>
      <c r="F23" s="17">
        <f>68*21.3</f>
        <v>1448.4</v>
      </c>
      <c r="G23" s="140"/>
      <c r="H23" s="35"/>
      <c r="I23" s="36"/>
      <c r="J23" s="37"/>
      <c r="K23" s="38"/>
      <c r="L23" s="4"/>
    </row>
    <row r="24" spans="1:12" s="3" customFormat="1" ht="39.75" customHeight="1">
      <c r="A24" s="41">
        <v>2</v>
      </c>
      <c r="B24" s="42"/>
      <c r="C24" s="42"/>
      <c r="D24" s="15" t="s">
        <v>48</v>
      </c>
      <c r="E24" s="16" t="s">
        <v>22</v>
      </c>
      <c r="F24" s="36">
        <f>F23*0.05</f>
        <v>72.42</v>
      </c>
      <c r="G24" s="140"/>
      <c r="H24" s="35"/>
      <c r="I24" s="36"/>
      <c r="J24" s="37"/>
      <c r="K24" s="38"/>
      <c r="L24" s="4"/>
    </row>
    <row r="25" spans="1:12" s="3" customFormat="1" ht="25.5" customHeight="1">
      <c r="A25" s="41">
        <v>3</v>
      </c>
      <c r="B25" s="42"/>
      <c r="C25" s="42"/>
      <c r="D25" s="15" t="s">
        <v>49</v>
      </c>
      <c r="E25" s="16" t="s">
        <v>23</v>
      </c>
      <c r="F25" s="17">
        <f>68*21.3</f>
        <v>1448.4</v>
      </c>
      <c r="G25" s="140"/>
      <c r="H25" s="35"/>
      <c r="I25" s="36"/>
      <c r="J25" s="37"/>
      <c r="K25" s="141"/>
      <c r="L25" s="4"/>
    </row>
    <row r="26" spans="1:12" s="3" customFormat="1" ht="39.75" customHeight="1">
      <c r="A26" s="41">
        <v>4</v>
      </c>
      <c r="B26" s="42"/>
      <c r="C26" s="42"/>
      <c r="D26" s="15" t="s">
        <v>48</v>
      </c>
      <c r="E26" s="16" t="s">
        <v>22</v>
      </c>
      <c r="F26" s="142">
        <f>F25*0.05+8.09*0.05</f>
        <v>72.8245</v>
      </c>
      <c r="G26" s="140"/>
      <c r="H26" s="35"/>
      <c r="I26" s="36"/>
      <c r="J26" s="37"/>
      <c r="K26" s="38"/>
      <c r="L26" s="4"/>
    </row>
    <row r="27" spans="1:12" s="3" customFormat="1" ht="39.75" customHeight="1">
      <c r="A27" s="41">
        <v>5</v>
      </c>
      <c r="B27" s="42"/>
      <c r="C27" s="42"/>
      <c r="D27" s="15" t="s">
        <v>50</v>
      </c>
      <c r="E27" s="16" t="s">
        <v>24</v>
      </c>
      <c r="F27" s="17">
        <f>2*68</f>
        <v>136</v>
      </c>
      <c r="G27" s="140"/>
      <c r="H27" s="35"/>
      <c r="I27" s="36"/>
      <c r="J27" s="37"/>
      <c r="K27" s="38"/>
      <c r="L27" s="4"/>
    </row>
    <row r="28" spans="1:12" s="3" customFormat="1" ht="68.25" customHeight="1">
      <c r="A28" s="83">
        <v>6</v>
      </c>
      <c r="B28" s="86"/>
      <c r="C28" s="86"/>
      <c r="D28" s="89" t="s">
        <v>51</v>
      </c>
      <c r="E28" s="92" t="s">
        <v>23</v>
      </c>
      <c r="F28" s="80">
        <f>21.3*0.6</f>
        <v>12.78</v>
      </c>
      <c r="G28" s="15" t="s">
        <v>52</v>
      </c>
      <c r="H28" s="35" t="s">
        <v>53</v>
      </c>
      <c r="I28" s="143">
        <f>F28*0.35</f>
        <v>4.4729999999999999</v>
      </c>
      <c r="J28" s="37"/>
      <c r="K28" s="38"/>
      <c r="L28" s="4"/>
    </row>
    <row r="29" spans="1:12" s="3" customFormat="1" ht="46.5" customHeight="1">
      <c r="A29" s="85"/>
      <c r="B29" s="88"/>
      <c r="C29" s="88"/>
      <c r="D29" s="91"/>
      <c r="E29" s="94"/>
      <c r="F29" s="82"/>
      <c r="G29" s="15" t="s">
        <v>54</v>
      </c>
      <c r="H29" s="35" t="s">
        <v>53</v>
      </c>
      <c r="I29" s="143">
        <f>69</f>
        <v>69</v>
      </c>
      <c r="J29" s="37"/>
      <c r="K29" s="38"/>
      <c r="L29" s="4"/>
    </row>
    <row r="30" spans="1:12" s="3" customFormat="1" ht="42.75" customHeight="1">
      <c r="A30" s="41">
        <v>8</v>
      </c>
      <c r="B30" s="42"/>
      <c r="C30" s="42"/>
      <c r="D30" s="43" t="s">
        <v>55</v>
      </c>
      <c r="E30" s="44" t="s">
        <v>23</v>
      </c>
      <c r="F30" s="17">
        <f>68*21.3</f>
        <v>1448.4</v>
      </c>
      <c r="G30" s="15" t="s">
        <v>56</v>
      </c>
      <c r="H30" s="35" t="s">
        <v>22</v>
      </c>
      <c r="I30" s="36">
        <f>1450*0.015*1.02</f>
        <v>22.184999999999999</v>
      </c>
      <c r="J30" s="37"/>
      <c r="K30" s="38" t="s">
        <v>19</v>
      </c>
      <c r="L30" s="4"/>
    </row>
    <row r="31" spans="1:12" s="3" customFormat="1" ht="29.25" customHeight="1">
      <c r="A31" s="41">
        <v>9</v>
      </c>
      <c r="B31" s="42"/>
      <c r="C31" s="42"/>
      <c r="D31" s="15" t="s">
        <v>57</v>
      </c>
      <c r="E31" s="16" t="s">
        <v>23</v>
      </c>
      <c r="F31" s="17">
        <f>68*21.3</f>
        <v>1448.4</v>
      </c>
      <c r="G31" s="15" t="s">
        <v>58</v>
      </c>
      <c r="H31" s="16" t="s">
        <v>23</v>
      </c>
      <c r="I31" s="17">
        <f>1450*1.16</f>
        <v>1681.9999999999998</v>
      </c>
      <c r="J31" s="37"/>
      <c r="K31" s="38" t="s">
        <v>19</v>
      </c>
      <c r="L31" s="4"/>
    </row>
    <row r="32" spans="1:12" s="3" customFormat="1" ht="66" customHeight="1">
      <c r="A32" s="41">
        <v>10</v>
      </c>
      <c r="B32" s="42"/>
      <c r="C32" s="42"/>
      <c r="D32" s="15" t="s">
        <v>59</v>
      </c>
      <c r="E32" s="16" t="s">
        <v>23</v>
      </c>
      <c r="F32" s="17">
        <f>68*21.3</f>
        <v>1448.4</v>
      </c>
      <c r="G32" s="15" t="s">
        <v>60</v>
      </c>
      <c r="H32" s="16" t="s">
        <v>22</v>
      </c>
      <c r="I32" s="144">
        <f>1450*0.15</f>
        <v>217.5</v>
      </c>
      <c r="J32" s="15"/>
      <c r="K32" s="38" t="s">
        <v>19</v>
      </c>
      <c r="L32" s="4"/>
    </row>
    <row r="33" spans="1:12" s="3" customFormat="1" ht="46.5" customHeight="1">
      <c r="A33" s="41">
        <v>11</v>
      </c>
      <c r="B33" s="42"/>
      <c r="C33" s="42"/>
      <c r="D33" s="15" t="s">
        <v>61</v>
      </c>
      <c r="E33" s="16" t="s">
        <v>23</v>
      </c>
      <c r="F33" s="17">
        <f>68*21.3</f>
        <v>1448.4</v>
      </c>
      <c r="G33" s="15" t="s">
        <v>62</v>
      </c>
      <c r="H33" s="35" t="s">
        <v>23</v>
      </c>
      <c r="I33" s="143">
        <f>1450*1.224</f>
        <v>1774.8</v>
      </c>
      <c r="J33" s="37"/>
      <c r="K33" s="38" t="s">
        <v>19</v>
      </c>
      <c r="L33" s="4"/>
    </row>
    <row r="34" spans="1:12" s="3" customFormat="1" ht="26.25" customHeight="1">
      <c r="A34" s="83">
        <v>12</v>
      </c>
      <c r="B34" s="86"/>
      <c r="C34" s="86"/>
      <c r="D34" s="89" t="s">
        <v>63</v>
      </c>
      <c r="E34" s="92" t="s">
        <v>23</v>
      </c>
      <c r="F34" s="80">
        <v>1448.4</v>
      </c>
      <c r="G34" s="15" t="s">
        <v>56</v>
      </c>
      <c r="H34" s="16" t="s">
        <v>22</v>
      </c>
      <c r="I34" s="145">
        <f>1.02*1450*0.06</f>
        <v>88.74</v>
      </c>
      <c r="J34" s="37"/>
      <c r="K34" s="38" t="s">
        <v>19</v>
      </c>
      <c r="L34" s="4"/>
    </row>
    <row r="35" spans="1:12" s="3" customFormat="1" ht="100.5" customHeight="1">
      <c r="A35" s="85"/>
      <c r="B35" s="88"/>
      <c r="C35" s="88"/>
      <c r="D35" s="91"/>
      <c r="E35" s="94"/>
      <c r="F35" s="82"/>
      <c r="G35" s="15" t="s">
        <v>64</v>
      </c>
      <c r="H35" s="16" t="s">
        <v>23</v>
      </c>
      <c r="I35" s="17">
        <f>1450*1.05</f>
        <v>1522.5</v>
      </c>
      <c r="J35" s="37"/>
      <c r="K35" s="38" t="s">
        <v>19</v>
      </c>
      <c r="L35" s="4"/>
    </row>
    <row r="36" spans="1:12" s="3" customFormat="1" ht="27.75" customHeight="1">
      <c r="A36" s="83">
        <v>13</v>
      </c>
      <c r="B36" s="86"/>
      <c r="C36" s="86"/>
      <c r="D36" s="89" t="s">
        <v>65</v>
      </c>
      <c r="E36" s="92" t="s">
        <v>23</v>
      </c>
      <c r="F36" s="80">
        <v>1448.4</v>
      </c>
      <c r="G36" s="15" t="s">
        <v>66</v>
      </c>
      <c r="H36" s="16" t="s">
        <v>26</v>
      </c>
      <c r="I36" s="146">
        <v>0.1188</v>
      </c>
      <c r="J36" s="37"/>
      <c r="K36" s="38" t="s">
        <v>19</v>
      </c>
      <c r="L36" s="4"/>
    </row>
    <row r="37" spans="1:12" s="3" customFormat="1" ht="43.5" customHeight="1">
      <c r="A37" s="84"/>
      <c r="B37" s="87"/>
      <c r="C37" s="87"/>
      <c r="D37" s="90"/>
      <c r="E37" s="93"/>
      <c r="F37" s="81"/>
      <c r="G37" s="15" t="s">
        <v>67</v>
      </c>
      <c r="H37" s="16" t="s">
        <v>23</v>
      </c>
      <c r="I37" s="17">
        <f>1450*1.14</f>
        <v>1652.9999999999998</v>
      </c>
      <c r="J37" s="37"/>
      <c r="K37" s="38" t="s">
        <v>19</v>
      </c>
      <c r="L37" s="4"/>
    </row>
    <row r="38" spans="1:12" s="3" customFormat="1" ht="33" customHeight="1">
      <c r="A38" s="85"/>
      <c r="B38" s="88"/>
      <c r="C38" s="88"/>
      <c r="D38" s="91"/>
      <c r="E38" s="94"/>
      <c r="F38" s="82"/>
      <c r="G38" s="15" t="s">
        <v>68</v>
      </c>
      <c r="H38" s="16" t="s">
        <v>23</v>
      </c>
      <c r="I38" s="17">
        <f>1450*1.16</f>
        <v>1681.9999999999998</v>
      </c>
      <c r="J38" s="37"/>
      <c r="K38" s="38" t="s">
        <v>19</v>
      </c>
      <c r="L38" s="4"/>
    </row>
    <row r="39" spans="1:12" s="3" customFormat="1" ht="30" customHeight="1">
      <c r="A39" s="83">
        <v>14</v>
      </c>
      <c r="B39" s="86"/>
      <c r="C39" s="86"/>
      <c r="D39" s="89" t="s">
        <v>69</v>
      </c>
      <c r="E39" s="92" t="s">
        <v>24</v>
      </c>
      <c r="F39" s="80">
        <f>21.3*2</f>
        <v>42.6</v>
      </c>
      <c r="G39" s="15" t="s">
        <v>66</v>
      </c>
      <c r="H39" s="16" t="s">
        <v>26</v>
      </c>
      <c r="I39" s="146">
        <v>2.0789999999999999E-2</v>
      </c>
      <c r="J39" s="37"/>
      <c r="K39" s="38" t="s">
        <v>19</v>
      </c>
      <c r="L39" s="4"/>
    </row>
    <row r="40" spans="1:12" s="3" customFormat="1" ht="48" customHeight="1">
      <c r="A40" s="84"/>
      <c r="B40" s="87"/>
      <c r="C40" s="87"/>
      <c r="D40" s="90"/>
      <c r="E40" s="93"/>
      <c r="F40" s="81"/>
      <c r="G40" s="15" t="s">
        <v>70</v>
      </c>
      <c r="H40" s="16" t="s">
        <v>23</v>
      </c>
      <c r="I40" s="17">
        <f>42.6*1.26</f>
        <v>53.676000000000002</v>
      </c>
      <c r="J40" s="15"/>
      <c r="K40" s="38" t="s">
        <v>19</v>
      </c>
      <c r="L40" s="4"/>
    </row>
    <row r="41" spans="1:12" s="3" customFormat="1" ht="23.25" customHeight="1">
      <c r="A41" s="85"/>
      <c r="B41" s="88"/>
      <c r="C41" s="88"/>
      <c r="D41" s="91"/>
      <c r="E41" s="94"/>
      <c r="F41" s="82"/>
      <c r="G41" s="15" t="s">
        <v>71</v>
      </c>
      <c r="H41" s="16" t="s">
        <v>23</v>
      </c>
      <c r="I41" s="17">
        <f>42.6*1.26</f>
        <v>53.676000000000002</v>
      </c>
      <c r="J41" s="15"/>
      <c r="K41" s="38" t="s">
        <v>19</v>
      </c>
      <c r="L41" s="4"/>
    </row>
    <row r="42" spans="1:12" s="3" customFormat="1" ht="36" customHeight="1">
      <c r="A42" s="83">
        <v>15</v>
      </c>
      <c r="B42" s="86"/>
      <c r="C42" s="86"/>
      <c r="D42" s="89" t="s">
        <v>72</v>
      </c>
      <c r="E42" s="92" t="s">
        <v>23</v>
      </c>
      <c r="F42" s="147">
        <f>68*2*0.9</f>
        <v>122.4</v>
      </c>
      <c r="G42" s="15" t="s">
        <v>73</v>
      </c>
      <c r="H42" s="16" t="s">
        <v>26</v>
      </c>
      <c r="I42" s="144"/>
      <c r="J42" s="15"/>
      <c r="K42" s="148" t="s">
        <v>19</v>
      </c>
      <c r="L42" s="4"/>
    </row>
    <row r="43" spans="1:12" s="3" customFormat="1" ht="35.25" customHeight="1">
      <c r="A43" s="85"/>
      <c r="B43" s="88"/>
      <c r="C43" s="88"/>
      <c r="D43" s="91"/>
      <c r="E43" s="94"/>
      <c r="F43" s="149"/>
      <c r="G43" s="15" t="s">
        <v>74</v>
      </c>
      <c r="H43" s="16" t="s">
        <v>25</v>
      </c>
      <c r="I43" s="150">
        <f>68*2*2</f>
        <v>272</v>
      </c>
      <c r="J43" s="15"/>
      <c r="K43" s="38" t="s">
        <v>19</v>
      </c>
      <c r="L43" s="4"/>
    </row>
    <row r="44" spans="1:12" s="3" customFormat="1" ht="42.75" customHeight="1">
      <c r="A44" s="151">
        <v>16</v>
      </c>
      <c r="B44" s="151"/>
      <c r="C44" s="151"/>
      <c r="D44" s="89" t="s">
        <v>75</v>
      </c>
      <c r="E44" s="92" t="s">
        <v>24</v>
      </c>
      <c r="F44" s="80">
        <f>21.3+21.3</f>
        <v>42.6</v>
      </c>
      <c r="G44" s="15" t="s">
        <v>76</v>
      </c>
      <c r="H44" s="16" t="s">
        <v>24</v>
      </c>
      <c r="I44" s="18">
        <v>42.6</v>
      </c>
      <c r="J44" s="37"/>
      <c r="K44" s="38" t="s">
        <v>19</v>
      </c>
      <c r="L44" s="4"/>
    </row>
    <row r="45" spans="1:12" s="3" customFormat="1" ht="41.25" customHeight="1">
      <c r="A45" s="151"/>
      <c r="B45" s="151"/>
      <c r="C45" s="151"/>
      <c r="D45" s="91"/>
      <c r="E45" s="94"/>
      <c r="F45" s="82"/>
      <c r="G45" s="15" t="s">
        <v>77</v>
      </c>
      <c r="H45" s="16" t="s">
        <v>53</v>
      </c>
      <c r="I45" s="144">
        <f>42.6*0.2</f>
        <v>8.5200000000000014</v>
      </c>
      <c r="J45" s="37"/>
      <c r="K45" s="148" t="s">
        <v>19</v>
      </c>
      <c r="L45" s="4"/>
    </row>
    <row r="46" spans="1:12" s="3" customFormat="1" ht="41.25" customHeight="1">
      <c r="A46" s="152">
        <v>17</v>
      </c>
      <c r="B46" s="152"/>
      <c r="C46" s="152"/>
      <c r="D46" s="153" t="s">
        <v>78</v>
      </c>
      <c r="E46" s="45" t="s">
        <v>25</v>
      </c>
      <c r="F46" s="40">
        <v>9</v>
      </c>
      <c r="G46" s="15" t="s">
        <v>79</v>
      </c>
      <c r="H46" s="16" t="s">
        <v>25</v>
      </c>
      <c r="I46" s="144">
        <v>9</v>
      </c>
      <c r="J46" s="37"/>
      <c r="K46" s="148" t="s">
        <v>19</v>
      </c>
      <c r="L46" s="4"/>
    </row>
    <row r="47" spans="1:12" s="3" customFormat="1" ht="46.5" customHeight="1">
      <c r="A47" s="154">
        <v>18</v>
      </c>
      <c r="B47" s="155"/>
      <c r="C47" s="155"/>
      <c r="D47" s="15" t="s">
        <v>80</v>
      </c>
      <c r="E47" s="16" t="s">
        <v>24</v>
      </c>
      <c r="F47" s="17">
        <v>54</v>
      </c>
      <c r="G47" s="15" t="s">
        <v>81</v>
      </c>
      <c r="H47" s="35" t="s">
        <v>25</v>
      </c>
      <c r="I47" s="143">
        <v>18</v>
      </c>
      <c r="J47" s="37"/>
      <c r="K47" s="38" t="s">
        <v>19</v>
      </c>
      <c r="L47" s="4"/>
    </row>
    <row r="48" spans="1:12" s="3" customFormat="1" ht="43.5" customHeight="1">
      <c r="A48" s="41">
        <v>19</v>
      </c>
      <c r="B48" s="42"/>
      <c r="C48" s="42"/>
      <c r="D48" s="156" t="s">
        <v>28</v>
      </c>
      <c r="E48" s="16" t="s">
        <v>26</v>
      </c>
      <c r="F48" s="144">
        <f>1448.4*0.03*1.2+1448.4*0.05*1.8*2+1448.4*0.1*0.6</f>
        <v>399.75839999999999</v>
      </c>
      <c r="G48" s="140"/>
      <c r="H48" s="35"/>
      <c r="I48" s="36"/>
      <c r="J48" s="37"/>
      <c r="K48" s="141"/>
      <c r="L48" s="4"/>
    </row>
    <row r="49" spans="1:19" s="3" customFormat="1" ht="18.75" customHeight="1">
      <c r="A49" s="157" t="s">
        <v>20</v>
      </c>
      <c r="B49" s="158"/>
      <c r="C49" s="158"/>
      <c r="D49" s="158"/>
      <c r="E49" s="158"/>
      <c r="F49" s="158"/>
      <c r="G49" s="158"/>
      <c r="H49" s="158"/>
      <c r="I49" s="158"/>
      <c r="J49" s="158"/>
      <c r="K49" s="159"/>
      <c r="L49" s="4"/>
    </row>
    <row r="50" spans="1:19" s="3" customFormat="1" ht="18" customHeight="1" thickBot="1">
      <c r="A50" s="160" t="s">
        <v>21</v>
      </c>
      <c r="B50" s="161"/>
      <c r="C50" s="161"/>
      <c r="D50" s="161"/>
      <c r="E50" s="161"/>
      <c r="F50" s="161"/>
      <c r="G50" s="161"/>
      <c r="H50" s="161"/>
      <c r="I50" s="161"/>
      <c r="J50" s="161"/>
      <c r="K50" s="162"/>
      <c r="L50" s="4"/>
    </row>
    <row r="51" spans="1:19" s="3" customFormat="1" ht="20.25">
      <c r="A51" s="5"/>
      <c r="B51" s="5"/>
      <c r="C51" s="5"/>
      <c r="D51" s="5"/>
      <c r="E51" s="4"/>
      <c r="F51" s="8"/>
      <c r="G51" s="9"/>
      <c r="H51" s="10"/>
      <c r="I51" s="11"/>
      <c r="J51" s="7"/>
      <c r="K51" s="7"/>
      <c r="L51" s="4"/>
    </row>
    <row r="52" spans="1:19" s="3" customFormat="1" ht="20.25">
      <c r="A52" s="5"/>
      <c r="B52" s="5"/>
      <c r="C52" s="5"/>
      <c r="D52" s="5"/>
      <c r="E52" s="5"/>
      <c r="F52" s="5"/>
      <c r="G52" s="5"/>
      <c r="H52" s="5"/>
      <c r="I52" s="6"/>
      <c r="J52" s="5"/>
      <c r="K52" s="7"/>
      <c r="L52" s="4"/>
    </row>
    <row r="53" spans="1:19" s="3" customFormat="1" ht="20.25">
      <c r="A53" s="5"/>
      <c r="B53" s="5"/>
      <c r="C53" s="5"/>
      <c r="D53" s="5"/>
      <c r="E53" s="4"/>
      <c r="F53" s="8"/>
      <c r="G53" s="9"/>
      <c r="H53" s="10"/>
      <c r="I53" s="11"/>
      <c r="J53" s="7"/>
      <c r="K53" s="7"/>
      <c r="L53" s="4"/>
    </row>
    <row r="54" spans="1:19" s="52" customFormat="1" ht="23.25" customHeight="1">
      <c r="A54" s="51"/>
      <c r="B54" s="53" t="s">
        <v>32</v>
      </c>
      <c r="C54" s="54"/>
      <c r="F54" s="55"/>
      <c r="G54" s="72"/>
      <c r="H54" s="74" t="s">
        <v>33</v>
      </c>
      <c r="I54" s="74"/>
      <c r="J54" s="74"/>
      <c r="K54" s="74"/>
      <c r="L54" s="73"/>
    </row>
    <row r="55" spans="1:19" s="52" customFormat="1" ht="23.25">
      <c r="A55" s="51"/>
      <c r="B55" s="56"/>
      <c r="C55" s="54"/>
      <c r="F55" s="55"/>
      <c r="G55" s="14"/>
      <c r="H55" s="14"/>
      <c r="I55" s="57"/>
      <c r="J55" s="58"/>
      <c r="K55" s="59"/>
      <c r="L55" s="59"/>
    </row>
    <row r="56" spans="1:19" s="52" customFormat="1" ht="23.25">
      <c r="A56" s="51"/>
      <c r="B56" s="70" t="s">
        <v>34</v>
      </c>
      <c r="C56" s="70"/>
      <c r="F56" s="55"/>
      <c r="G56" s="14"/>
      <c r="H56" s="14"/>
      <c r="I56" s="75"/>
      <c r="J56" s="75"/>
      <c r="K56" s="75"/>
      <c r="L56" s="59"/>
    </row>
    <row r="57" spans="1:19" s="52" customFormat="1" ht="20.25" customHeight="1">
      <c r="A57" s="51"/>
      <c r="B57" s="70" t="s">
        <v>35</v>
      </c>
      <c r="C57" s="70"/>
      <c r="F57" s="55"/>
      <c r="G57" s="74"/>
      <c r="H57" s="74"/>
      <c r="I57" s="60"/>
      <c r="J57" s="60"/>
      <c r="K57" s="59"/>
      <c r="L57" s="59"/>
    </row>
    <row r="58" spans="1:19" s="52" customFormat="1" ht="23.25">
      <c r="A58" s="51"/>
      <c r="B58" s="71" t="s">
        <v>36</v>
      </c>
      <c r="C58" s="71"/>
      <c r="F58" s="61"/>
      <c r="I58" s="60"/>
      <c r="J58" s="60"/>
      <c r="K58" s="59"/>
      <c r="L58" s="59"/>
    </row>
    <row r="59" spans="1:19" s="52" customFormat="1" ht="23.25">
      <c r="A59" s="62"/>
      <c r="B59" s="56"/>
      <c r="C59" s="54"/>
      <c r="F59" s="61"/>
      <c r="I59" s="61"/>
      <c r="L59" s="59"/>
      <c r="Q59" s="53"/>
      <c r="R59" s="13"/>
      <c r="S59" s="59"/>
    </row>
    <row r="60" spans="1:19" s="52" customFormat="1" ht="23.25">
      <c r="A60" s="62"/>
      <c r="B60" s="53" t="s">
        <v>37</v>
      </c>
      <c r="C60" s="53"/>
      <c r="F60" s="61"/>
      <c r="H60" s="63" t="s">
        <v>41</v>
      </c>
      <c r="I60" s="52" t="s">
        <v>38</v>
      </c>
      <c r="L60" s="63"/>
    </row>
    <row r="61" spans="1:19" s="52" customFormat="1" ht="23.25">
      <c r="A61" s="62"/>
      <c r="B61" s="64" t="s">
        <v>39</v>
      </c>
      <c r="C61" s="54"/>
      <c r="F61" s="61"/>
      <c r="H61" s="65" t="s">
        <v>39</v>
      </c>
      <c r="I61" s="65"/>
      <c r="J61" s="65"/>
    </row>
    <row r="62" spans="1:19" s="52" customFormat="1" ht="23.25">
      <c r="A62" s="62"/>
      <c r="B62" s="56" t="s">
        <v>40</v>
      </c>
      <c r="C62" s="54"/>
      <c r="F62" s="61"/>
      <c r="H62" s="66" t="s">
        <v>40</v>
      </c>
      <c r="I62" s="67"/>
      <c r="J62" s="68"/>
      <c r="L62" s="59"/>
    </row>
    <row r="63" spans="1:19" s="52" customFormat="1" ht="23.25">
      <c r="A63" s="62"/>
      <c r="D63" s="63"/>
      <c r="F63" s="61"/>
      <c r="I63" s="61"/>
      <c r="L63" s="69"/>
    </row>
    <row r="64" spans="1:19" s="46" customFormat="1">
      <c r="A64" s="47"/>
      <c r="D64" s="49"/>
      <c r="F64" s="48"/>
      <c r="I64" s="48"/>
      <c r="L64" s="50"/>
    </row>
    <row r="65" spans="1:12" ht="21">
      <c r="A65" s="4"/>
      <c r="B65" s="4"/>
      <c r="C65" s="4"/>
      <c r="D65" s="4"/>
      <c r="E65" s="4"/>
      <c r="F65" s="4"/>
      <c r="G65" s="4"/>
      <c r="H65" s="4"/>
      <c r="I65" s="4"/>
      <c r="J65" s="4"/>
      <c r="K65" s="12"/>
      <c r="L65" s="4"/>
    </row>
    <row r="66" spans="1:12" ht="21">
      <c r="A66" s="4"/>
      <c r="B66" s="4"/>
      <c r="C66" s="4"/>
      <c r="D66" s="4"/>
      <c r="E66" s="4"/>
      <c r="F66" s="4"/>
      <c r="G66" s="4"/>
      <c r="H66" s="4"/>
      <c r="I66" s="4"/>
      <c r="J66" s="4"/>
      <c r="K66" s="12"/>
      <c r="L66" s="4"/>
    </row>
  </sheetData>
  <mergeCells count="61">
    <mergeCell ref="F44:F45"/>
    <mergeCell ref="A49:K49"/>
    <mergeCell ref="A50:K50"/>
    <mergeCell ref="A44:A45"/>
    <mergeCell ref="B44:B45"/>
    <mergeCell ref="C44:C45"/>
    <mergeCell ref="D44:D45"/>
    <mergeCell ref="E44:E45"/>
    <mergeCell ref="F39:F41"/>
    <mergeCell ref="A42:A43"/>
    <mergeCell ref="B42:B43"/>
    <mergeCell ref="C42:C43"/>
    <mergeCell ref="D42:D43"/>
    <mergeCell ref="E42:E43"/>
    <mergeCell ref="F42:F43"/>
    <mergeCell ref="A39:A41"/>
    <mergeCell ref="B39:B41"/>
    <mergeCell ref="C39:C41"/>
    <mergeCell ref="D39:D41"/>
    <mergeCell ref="E39:E41"/>
    <mergeCell ref="F34:F35"/>
    <mergeCell ref="A36:A38"/>
    <mergeCell ref="B36:B38"/>
    <mergeCell ref="C36:C38"/>
    <mergeCell ref="D36:D38"/>
    <mergeCell ref="E36:E38"/>
    <mergeCell ref="F36:F38"/>
    <mergeCell ref="A34:A35"/>
    <mergeCell ref="B34:B35"/>
    <mergeCell ref="C34:C35"/>
    <mergeCell ref="D34:D35"/>
    <mergeCell ref="E34:E35"/>
    <mergeCell ref="A22:I22"/>
    <mergeCell ref="A28:A29"/>
    <mergeCell ref="B28:B29"/>
    <mergeCell ref="C28:C29"/>
    <mergeCell ref="D28:D29"/>
    <mergeCell ref="E28:E29"/>
    <mergeCell ref="F28:F29"/>
    <mergeCell ref="A13:K13"/>
    <mergeCell ref="A14:K14"/>
    <mergeCell ref="A15:K15"/>
    <mergeCell ref="H17:K17"/>
    <mergeCell ref="A19:A20"/>
    <mergeCell ref="B19:B20"/>
    <mergeCell ref="C19:C20"/>
    <mergeCell ref="D19:D20"/>
    <mergeCell ref="E19:F19"/>
    <mergeCell ref="G19:J19"/>
    <mergeCell ref="K19:K20"/>
    <mergeCell ref="A5:K5"/>
    <mergeCell ref="A6:K6"/>
    <mergeCell ref="A8:K8"/>
    <mergeCell ref="A9:K9"/>
    <mergeCell ref="G12:J12"/>
    <mergeCell ref="H54:K54"/>
    <mergeCell ref="I56:K56"/>
    <mergeCell ref="G57:H57"/>
    <mergeCell ref="A2:D2"/>
    <mergeCell ref="H3:L3"/>
    <mergeCell ref="H4:K4"/>
  </mergeCells>
  <printOptions horizontalCentered="1"/>
  <pageMargins left="0.25" right="0.25" top="0.75" bottom="0.75" header="0.3" footer="0.3"/>
  <pageSetup paperSize="9" scale="47" fitToHeight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10</vt:lpstr>
      <vt:lpstr>'Форма 10'!Область_печати</vt:lpstr>
    </vt:vector>
  </TitlesOfParts>
  <Company>EuroChem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PikhtovnikovaTB</dc:creator>
  <cp:keywords>Регламент Р-ГК-О7-01</cp:keywords>
  <cp:lastModifiedBy>Налтакян Светлана Владимировна \ Svetlana Naltakian</cp:lastModifiedBy>
  <cp:lastPrinted>2023-12-13T09:42:39Z</cp:lastPrinted>
  <dcterms:created xsi:type="dcterms:W3CDTF">2014-02-07T09:00:02Z</dcterms:created>
  <dcterms:modified xsi:type="dcterms:W3CDTF">2024-01-31T01:05:35Z</dcterms:modified>
</cp:coreProperties>
</file>